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Products" sheetId="1" state="visible" r:id="rId3"/>
    <sheet name="Assumptions" sheetId="2" state="visible" r:id="rId4"/>
    <sheet name="Note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<sst xmlns="http://schemas.openxmlformats.org/spreadsheetml/2006/main" count="43" uniqueCount="43">
  <si>
    <t xml:space="preserve">Seller fee and profit sheet</t>
  </si>
  <si>
    <t xml:space="preserve">Fill in the input columns (A to H). The other columns calculate. Rates are on the Assumptions sheet.</t>
  </si>
  <si>
    <t xml:space="preserve">Product</t>
  </si>
  <si>
    <t xml:space="preserve">Price (each)</t>
  </si>
  <si>
    <t xml:space="preserve">Shipping charged</t>
  </si>
  <si>
    <t xml:space="preserve">Quantity</t>
  </si>
  <si>
    <t xml:space="preserve">Cost of goods (each)</t>
  </si>
  <si>
    <t xml:space="preserve">Sales tax collected</t>
  </si>
  <si>
    <t xml:space="preserve">Offsite Ads sale? (Yes/No)</t>
  </si>
  <si>
    <t xml:space="preserve">Shop has reached 10,000 in sales? (Yes/No)</t>
  </si>
  <si>
    <t xml:space="preserve">Revenue (price x quantity + shipping)</t>
  </si>
  <si>
    <t xml:space="preserve">Listing fee</t>
  </si>
  <si>
    <t xml:space="preserve">Transaction fee</t>
  </si>
  <si>
    <t xml:space="preserve">Payment processing fee</t>
  </si>
  <si>
    <t xml:space="preserve">Offsite Ads fee</t>
  </si>
  <si>
    <t xml:space="preserve">Total fees</t>
  </si>
  <si>
    <t xml:space="preserve">Net profit</t>
  </si>
  <si>
    <t xml:space="preserve">Margin</t>
  </si>
  <si>
    <t xml:space="preserve">Break-even price (each)</t>
  </si>
  <si>
    <t xml:space="preserve">Total</t>
  </si>
  <si>
    <t xml:space="preserve">Assumptions</t>
  </si>
  <si>
    <t xml:space="preserve">Fee</t>
  </si>
  <si>
    <t xml:space="preserve">Value</t>
  </si>
  <si>
    <t xml:space="preserve">Listing fee per item</t>
  </si>
  <si>
    <t xml:space="preserve">Transaction fee rate (of price + shipping charged)</t>
  </si>
  <si>
    <t xml:space="preserve">Payment processing rate (US, of total charged incl. tax and shipping)</t>
  </si>
  <si>
    <t xml:space="preserve">Payment processing fixed fee per order</t>
  </si>
  <si>
    <t xml:space="preserve">Offsite Ads fee rate (of the attributed order total: price + shipping)</t>
  </si>
  <si>
    <t xml:space="preserve">Offsite Ads fee rate once the shop has reached the sales threshold (stays for the life of the shop)</t>
  </si>
  <si>
    <t xml:space="preserve">Sales threshold for the lower Offsite Ads rate</t>
  </si>
  <si>
    <t xml:space="preserve">Offsite Ads fee cap on a single attributed order</t>
  </si>
  <si>
    <t xml:space="preserve">Source: https://www.etsy.com/legal/fees/</t>
  </si>
  <si>
    <t xml:space="preserve">Etsy fees page last updated: 2026-10-05</t>
  </si>
  <si>
    <t xml:space="preserve">Date these rates were checked: 2026-10-14</t>
  </si>
  <si>
    <t xml:space="preserve">Etsy changes its fees. Check etsy.com/legal/fees before relying on this.</t>
  </si>
  <si>
    <t xml:space="preserve">Etsy's fees page says the Offsite Ads fee applies to the order total (item price plus shipping and gift wrapping) and, for US sellers, not to sales tax. It also says the fee on one attributed order will not exceed $100.</t>
  </si>
  <si>
    <t xml:space="preserve">Gift wrap and personalization charges are not modelled; they would add to the transaction fee and Offsite Ads bases.</t>
  </si>
  <si>
    <t xml:space="preserve">Sales tax collected is not counted as revenue. Break-even price holds shipping charged, tax and quantity as entered.</t>
  </si>
  <si>
    <t xml:space="preserve">Notes</t>
  </si>
  <si>
    <t xml:space="preserve">This sheet ignores currency conversion, VAT, other regional payment processing fees and Etsy Plus.</t>
  </si>
  <si>
    <t xml:space="preserve">Listing fee is charged per item sold. Payment processing is charged once per order line entered.</t>
  </si>
  <si>
    <t xml:space="preserve">Each row is one order line. Enter one row per product and order.</t>
  </si>
  <si>
    <t xml:space="preserve">Results are arithmetic on the numbers you enter and the rates on the Assumptions sheet. They are not a forecast.</t>
  </si>
</sst>
</file>

<file path=xl/styles.xml><?xml version="1.0" encoding="utf-8"?>
<styleSheet xmlns="http://schemas.openxmlformats.org/spreadsheetml/2006/main">
  <numFmts count="3">
    <numFmt numFmtId="164" formatCode="General"/>
    <numFmt numFmtId="165" formatCode="0.00"/>
    <numFmt numFmtId="166" formatCode="0.0%"/>
  </numFmts>
  <fonts count="6">
    <font>
      <sz val="11"/>
      <color theme="1"/>
      <name val="Calibri"/>
      <family val="2"/>
      <charset val="1"/>
    </font>
    <font>
      <sz val="10"/>
      <name val="Arial"/>
      <family val="0"/>
    </font>
    <font>
      <sz val="10"/>
      <name val="Arial"/>
      <family val="0"/>
    </font>
    <font>
      <sz val="10"/>
      <name val="Arial"/>
      <family val="0"/>
    </font>
    <font>
      <b val="true"/>
      <sz val="14"/>
      <name val="Cambria"/>
      <family val="0"/>
      <charset val="1"/>
    </font>
    <font>
      <b val="true"/>
      <sz val="11"/>
      <name val="Cambria"/>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28"/>
    <col collapsed="false" customWidth="true" hidden="false" outlineLevel="0" max="17" min="2" style="0" width="18"/>
  </cols>
  <sheetData>
    <row r="1" customFormat="false" ht="17.35" hidden="false" customHeight="false" outlineLevel="0" collapsed="false">
      <c r="A1" s="1" t="s">
        <v>0</v>
      </c>
    </row>
    <row r="2" customFormat="false" ht="15" hidden="false" customHeight="false" outlineLevel="0" collapsed="false">
      <c r="A2" s="0" t="s">
        <v>1</v>
      </c>
    </row>
    <row r="4" customFormat="false" ht="15" hidden="false" customHeight="false" outlineLevel="0" collapsed="false">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row>
    <row r="5" customFormat="false" ht="15" hidden="false" customHeight="false" outlineLevel="0" collapsed="false">
      <c r="B5" s="3"/>
      <c r="C5" s="3"/>
      <c r="E5" s="3"/>
      <c r="F5" s="3"/>
      <c r="I5" s="3" t="str">
        <f aca="false">IF(OR($B5="",$D5=""),"",$B5*$D5+$C5)</f>
        <v/>
      </c>
      <c r="J5" s="3" t="str">
        <f aca="false">IF(OR($B5="",$D5=""),"",$D5*Assumptions!$B$4)</f>
        <v/>
      </c>
      <c r="K5" s="3" t="str">
        <f aca="false">IF(OR($B5="",$D5=""),"",Assumptions!$B$5*$I5)</f>
        <v/>
      </c>
      <c r="L5" s="3" t="str">
        <f aca="false">IF(OR($B5="",$D5=""),"",Assumptions!$B$6*($I5+$F5)+Assumptions!$B$7)</f>
        <v/>
      </c>
      <c r="M5" s="3" t="str">
        <f aca="false">IF(OR($B5="",$D5=""),"",MIN(IF($G5="Yes",IF($H5="Yes",Assumptions!$B$9,Assumptions!$B$8),0)*$I5,Assumptions!$B$11))</f>
        <v/>
      </c>
      <c r="N5" s="3" t="str">
        <f aca="false">IF(OR($B5="",$D5=""),"",$J5+$K5+$L5+$M5)</f>
        <v/>
      </c>
      <c r="O5" s="3" t="str">
        <f aca="false">IF(OR($B5="",$D5=""),"",$I5-$E5*$D5-$N5)</f>
        <v/>
      </c>
      <c r="P5" s="4" t="str">
        <f aca="false">IF(OR($B5="",$D5=""),"",IF($I5=0,"",$O5/$I5))</f>
        <v/>
      </c>
      <c r="Q5" s="3" t="str">
        <f aca="false">IF(OR($B5="",$D5=""),"",IF($D5=0,"",MAX(0,(IF(IF($G5="Yes",IF($H5="Yes",Assumptions!$B$9,Assumptions!$B$8),0)*(($E5+Assumptions!$B$4)*$D5+Assumptions!$B$6*$F5+Assumptions!$B$7)/(1-Assumptions!$B$5-Assumptions!$B$6-IF($G5="Yes",IF($H5="Yes",Assumptions!$B$9,Assumptions!$B$8),0))&lt;=Assumptions!$B$11,(($E5+Assumptions!$B$4)*$D5+Assumptions!$B$6*$F5+Assumptions!$B$7)/(1-Assumptions!$B$5-Assumptions!$B$6-IF($G5="Yes",IF($H5="Yes",Assumptions!$B$9,Assumptions!$B$8),0)),((($E5+Assumptions!$B$4)*$D5+Assumptions!$B$6*$F5+Assumptions!$B$7)+Assumptions!$B$11)/(1-Assumptions!$B$5-Assumptions!$B$6))-$C5)/$D5)))</f>
        <v/>
      </c>
    </row>
    <row r="6" customFormat="false" ht="15" hidden="false" customHeight="false" outlineLevel="0" collapsed="false">
      <c r="B6" s="3"/>
      <c r="C6" s="3"/>
      <c r="E6" s="3"/>
      <c r="F6" s="3"/>
      <c r="I6" s="3" t="str">
        <f aca="false">IF(OR($B6="",$D6=""),"",$B6*$D6+$C6)</f>
        <v/>
      </c>
      <c r="J6" s="3" t="str">
        <f aca="false">IF(OR($B6="",$D6=""),"",$D6*Assumptions!$B$4)</f>
        <v/>
      </c>
      <c r="K6" s="3" t="str">
        <f aca="false">IF(OR($B6="",$D6=""),"",Assumptions!$B$5*$I6)</f>
        <v/>
      </c>
      <c r="L6" s="3" t="str">
        <f aca="false">IF(OR($B6="",$D6=""),"",Assumptions!$B$6*($I6+$F6)+Assumptions!$B$7)</f>
        <v/>
      </c>
      <c r="M6" s="3" t="str">
        <f aca="false">IF(OR($B6="",$D6=""),"",MIN(IF($G6="Yes",IF($H6="Yes",Assumptions!$B$9,Assumptions!$B$8),0)*$I6,Assumptions!$B$11))</f>
        <v/>
      </c>
      <c r="N6" s="3" t="str">
        <f aca="false">IF(OR($B6="",$D6=""),"",$J6+$K6+$L6+$M6)</f>
        <v/>
      </c>
      <c r="O6" s="3" t="str">
        <f aca="false">IF(OR($B6="",$D6=""),"",$I6-$E6*$D6-$N6)</f>
        <v/>
      </c>
      <c r="P6" s="4" t="str">
        <f aca="false">IF(OR($B6="",$D6=""),"",IF($I6=0,"",$O6/$I6))</f>
        <v/>
      </c>
      <c r="Q6" s="3" t="str">
        <f aca="false">IF(OR($B6="",$D6=""),"",IF($D6=0,"",MAX(0,(IF(IF($G6="Yes",IF($H6="Yes",Assumptions!$B$9,Assumptions!$B$8),0)*(($E6+Assumptions!$B$4)*$D6+Assumptions!$B$6*$F6+Assumptions!$B$7)/(1-Assumptions!$B$5-Assumptions!$B$6-IF($G6="Yes",IF($H6="Yes",Assumptions!$B$9,Assumptions!$B$8),0))&lt;=Assumptions!$B$11,(($E6+Assumptions!$B$4)*$D6+Assumptions!$B$6*$F6+Assumptions!$B$7)/(1-Assumptions!$B$5-Assumptions!$B$6-IF($G6="Yes",IF($H6="Yes",Assumptions!$B$9,Assumptions!$B$8),0)),((($E6+Assumptions!$B$4)*$D6+Assumptions!$B$6*$F6+Assumptions!$B$7)+Assumptions!$B$11)/(1-Assumptions!$B$5-Assumptions!$B$6))-$C6)/$D6)))</f>
        <v/>
      </c>
    </row>
    <row r="7" customFormat="false" ht="15" hidden="false" customHeight="false" outlineLevel="0" collapsed="false">
      <c r="B7" s="3"/>
      <c r="C7" s="3"/>
      <c r="E7" s="3"/>
      <c r="F7" s="3"/>
      <c r="I7" s="3" t="str">
        <f aca="false">IF(OR($B7="",$D7=""),"",$B7*$D7+$C7)</f>
        <v/>
      </c>
      <c r="J7" s="3" t="str">
        <f aca="false">IF(OR($B7="",$D7=""),"",$D7*Assumptions!$B$4)</f>
        <v/>
      </c>
      <c r="K7" s="3" t="str">
        <f aca="false">IF(OR($B7="",$D7=""),"",Assumptions!$B$5*$I7)</f>
        <v/>
      </c>
      <c r="L7" s="3" t="str">
        <f aca="false">IF(OR($B7="",$D7=""),"",Assumptions!$B$6*($I7+$F7)+Assumptions!$B$7)</f>
        <v/>
      </c>
      <c r="M7" s="3" t="str">
        <f aca="false">IF(OR($B7="",$D7=""),"",MIN(IF($G7="Yes",IF($H7="Yes",Assumptions!$B$9,Assumptions!$B$8),0)*$I7,Assumptions!$B$11))</f>
        <v/>
      </c>
      <c r="N7" s="3" t="str">
        <f aca="false">IF(OR($B7="",$D7=""),"",$J7+$K7+$L7+$M7)</f>
        <v/>
      </c>
      <c r="O7" s="3" t="str">
        <f aca="false">IF(OR($B7="",$D7=""),"",$I7-$E7*$D7-$N7)</f>
        <v/>
      </c>
      <c r="P7" s="4" t="str">
        <f aca="false">IF(OR($B7="",$D7=""),"",IF($I7=0,"",$O7/$I7))</f>
        <v/>
      </c>
      <c r="Q7" s="3" t="str">
        <f aca="false">IF(OR($B7="",$D7=""),"",IF($D7=0,"",MAX(0,(IF(IF($G7="Yes",IF($H7="Yes",Assumptions!$B$9,Assumptions!$B$8),0)*(($E7+Assumptions!$B$4)*$D7+Assumptions!$B$6*$F7+Assumptions!$B$7)/(1-Assumptions!$B$5-Assumptions!$B$6-IF($G7="Yes",IF($H7="Yes",Assumptions!$B$9,Assumptions!$B$8),0))&lt;=Assumptions!$B$11,(($E7+Assumptions!$B$4)*$D7+Assumptions!$B$6*$F7+Assumptions!$B$7)/(1-Assumptions!$B$5-Assumptions!$B$6-IF($G7="Yes",IF($H7="Yes",Assumptions!$B$9,Assumptions!$B$8),0)),((($E7+Assumptions!$B$4)*$D7+Assumptions!$B$6*$F7+Assumptions!$B$7)+Assumptions!$B$11)/(1-Assumptions!$B$5-Assumptions!$B$6))-$C7)/$D7)))</f>
        <v/>
      </c>
    </row>
    <row r="8" customFormat="false" ht="15" hidden="false" customHeight="false" outlineLevel="0" collapsed="false">
      <c r="B8" s="3"/>
      <c r="C8" s="3"/>
      <c r="E8" s="3"/>
      <c r="F8" s="3"/>
      <c r="I8" s="3" t="str">
        <f aca="false">IF(OR($B8="",$D8=""),"",$B8*$D8+$C8)</f>
        <v/>
      </c>
      <c r="J8" s="3" t="str">
        <f aca="false">IF(OR($B8="",$D8=""),"",$D8*Assumptions!$B$4)</f>
        <v/>
      </c>
      <c r="K8" s="3" t="str">
        <f aca="false">IF(OR($B8="",$D8=""),"",Assumptions!$B$5*$I8)</f>
        <v/>
      </c>
      <c r="L8" s="3" t="str">
        <f aca="false">IF(OR($B8="",$D8=""),"",Assumptions!$B$6*($I8+$F8)+Assumptions!$B$7)</f>
        <v/>
      </c>
      <c r="M8" s="3" t="str">
        <f aca="false">IF(OR($B8="",$D8=""),"",MIN(IF($G8="Yes",IF($H8="Yes",Assumptions!$B$9,Assumptions!$B$8),0)*$I8,Assumptions!$B$11))</f>
        <v/>
      </c>
      <c r="N8" s="3" t="str">
        <f aca="false">IF(OR($B8="",$D8=""),"",$J8+$K8+$L8+$M8)</f>
        <v/>
      </c>
      <c r="O8" s="3" t="str">
        <f aca="false">IF(OR($B8="",$D8=""),"",$I8-$E8*$D8-$N8)</f>
        <v/>
      </c>
      <c r="P8" s="4" t="str">
        <f aca="false">IF(OR($B8="",$D8=""),"",IF($I8=0,"",$O8/$I8))</f>
        <v/>
      </c>
      <c r="Q8" s="3" t="str">
        <f aca="false">IF(OR($B8="",$D8=""),"",IF($D8=0,"",MAX(0,(IF(IF($G8="Yes",IF($H8="Yes",Assumptions!$B$9,Assumptions!$B$8),0)*(($E8+Assumptions!$B$4)*$D8+Assumptions!$B$6*$F8+Assumptions!$B$7)/(1-Assumptions!$B$5-Assumptions!$B$6-IF($G8="Yes",IF($H8="Yes",Assumptions!$B$9,Assumptions!$B$8),0))&lt;=Assumptions!$B$11,(($E8+Assumptions!$B$4)*$D8+Assumptions!$B$6*$F8+Assumptions!$B$7)/(1-Assumptions!$B$5-Assumptions!$B$6-IF($G8="Yes",IF($H8="Yes",Assumptions!$B$9,Assumptions!$B$8),0)),((($E8+Assumptions!$B$4)*$D8+Assumptions!$B$6*$F8+Assumptions!$B$7)+Assumptions!$B$11)/(1-Assumptions!$B$5-Assumptions!$B$6))-$C8)/$D8)))</f>
        <v/>
      </c>
    </row>
    <row r="9" customFormat="false" ht="15" hidden="false" customHeight="false" outlineLevel="0" collapsed="false">
      <c r="B9" s="3"/>
      <c r="C9" s="3"/>
      <c r="E9" s="3"/>
      <c r="F9" s="3"/>
      <c r="I9" s="3" t="str">
        <f aca="false">IF(OR($B9="",$D9=""),"",$B9*$D9+$C9)</f>
        <v/>
      </c>
      <c r="J9" s="3" t="str">
        <f aca="false">IF(OR($B9="",$D9=""),"",$D9*Assumptions!$B$4)</f>
        <v/>
      </c>
      <c r="K9" s="3" t="str">
        <f aca="false">IF(OR($B9="",$D9=""),"",Assumptions!$B$5*$I9)</f>
        <v/>
      </c>
      <c r="L9" s="3" t="str">
        <f aca="false">IF(OR($B9="",$D9=""),"",Assumptions!$B$6*($I9+$F9)+Assumptions!$B$7)</f>
        <v/>
      </c>
      <c r="M9" s="3" t="str">
        <f aca="false">IF(OR($B9="",$D9=""),"",MIN(IF($G9="Yes",IF($H9="Yes",Assumptions!$B$9,Assumptions!$B$8),0)*$I9,Assumptions!$B$11))</f>
        <v/>
      </c>
      <c r="N9" s="3" t="str">
        <f aca="false">IF(OR($B9="",$D9=""),"",$J9+$K9+$L9+$M9)</f>
        <v/>
      </c>
      <c r="O9" s="3" t="str">
        <f aca="false">IF(OR($B9="",$D9=""),"",$I9-$E9*$D9-$N9)</f>
        <v/>
      </c>
      <c r="P9" s="4" t="str">
        <f aca="false">IF(OR($B9="",$D9=""),"",IF($I9=0,"",$O9/$I9))</f>
        <v/>
      </c>
      <c r="Q9" s="3" t="str">
        <f aca="false">IF(OR($B9="",$D9=""),"",IF($D9=0,"",MAX(0,(IF(IF($G9="Yes",IF($H9="Yes",Assumptions!$B$9,Assumptions!$B$8),0)*(($E9+Assumptions!$B$4)*$D9+Assumptions!$B$6*$F9+Assumptions!$B$7)/(1-Assumptions!$B$5-Assumptions!$B$6-IF($G9="Yes",IF($H9="Yes",Assumptions!$B$9,Assumptions!$B$8),0))&lt;=Assumptions!$B$11,(($E9+Assumptions!$B$4)*$D9+Assumptions!$B$6*$F9+Assumptions!$B$7)/(1-Assumptions!$B$5-Assumptions!$B$6-IF($G9="Yes",IF($H9="Yes",Assumptions!$B$9,Assumptions!$B$8),0)),((($E9+Assumptions!$B$4)*$D9+Assumptions!$B$6*$F9+Assumptions!$B$7)+Assumptions!$B$11)/(1-Assumptions!$B$5-Assumptions!$B$6))-$C9)/$D9)))</f>
        <v/>
      </c>
    </row>
    <row r="10" customFormat="false" ht="15" hidden="false" customHeight="false" outlineLevel="0" collapsed="false">
      <c r="B10" s="3"/>
      <c r="C10" s="3"/>
      <c r="E10" s="3"/>
      <c r="F10" s="3"/>
      <c r="I10" s="3" t="str">
        <f aca="false">IF(OR($B10="",$D10=""),"",$B10*$D10+$C10)</f>
        <v/>
      </c>
      <c r="J10" s="3" t="str">
        <f aca="false">IF(OR($B10="",$D10=""),"",$D10*Assumptions!$B$4)</f>
        <v/>
      </c>
      <c r="K10" s="3" t="str">
        <f aca="false">IF(OR($B10="",$D10=""),"",Assumptions!$B$5*$I10)</f>
        <v/>
      </c>
      <c r="L10" s="3" t="str">
        <f aca="false">IF(OR($B10="",$D10=""),"",Assumptions!$B$6*($I10+$F10)+Assumptions!$B$7)</f>
        <v/>
      </c>
      <c r="M10" s="3" t="str">
        <f aca="false">IF(OR($B10="",$D10=""),"",MIN(IF($G10="Yes",IF($H10="Yes",Assumptions!$B$9,Assumptions!$B$8),0)*$I10,Assumptions!$B$11))</f>
        <v/>
      </c>
      <c r="N10" s="3" t="str">
        <f aca="false">IF(OR($B10="",$D10=""),"",$J10+$K10+$L10+$M10)</f>
        <v/>
      </c>
      <c r="O10" s="3" t="str">
        <f aca="false">IF(OR($B10="",$D10=""),"",$I10-$E10*$D10-$N10)</f>
        <v/>
      </c>
      <c r="P10" s="4" t="str">
        <f aca="false">IF(OR($B10="",$D10=""),"",IF($I10=0,"",$O10/$I10))</f>
        <v/>
      </c>
      <c r="Q10" s="3" t="str">
        <f aca="false">IF(OR($B10="",$D10=""),"",IF($D10=0,"",MAX(0,(IF(IF($G10="Yes",IF($H10="Yes",Assumptions!$B$9,Assumptions!$B$8),0)*(($E10+Assumptions!$B$4)*$D10+Assumptions!$B$6*$F10+Assumptions!$B$7)/(1-Assumptions!$B$5-Assumptions!$B$6-IF($G10="Yes",IF($H10="Yes",Assumptions!$B$9,Assumptions!$B$8),0))&lt;=Assumptions!$B$11,(($E10+Assumptions!$B$4)*$D10+Assumptions!$B$6*$F10+Assumptions!$B$7)/(1-Assumptions!$B$5-Assumptions!$B$6-IF($G10="Yes",IF($H10="Yes",Assumptions!$B$9,Assumptions!$B$8),0)),((($E10+Assumptions!$B$4)*$D10+Assumptions!$B$6*$F10+Assumptions!$B$7)+Assumptions!$B$11)/(1-Assumptions!$B$5-Assumptions!$B$6))-$C10)/$D10)))</f>
        <v/>
      </c>
    </row>
    <row r="11" customFormat="false" ht="15" hidden="false" customHeight="false" outlineLevel="0" collapsed="false">
      <c r="B11" s="3"/>
      <c r="C11" s="3"/>
      <c r="E11" s="3"/>
      <c r="F11" s="3"/>
      <c r="I11" s="3" t="str">
        <f aca="false">IF(OR($B11="",$D11=""),"",$B11*$D11+$C11)</f>
        <v/>
      </c>
      <c r="J11" s="3" t="str">
        <f aca="false">IF(OR($B11="",$D11=""),"",$D11*Assumptions!$B$4)</f>
        <v/>
      </c>
      <c r="K11" s="3" t="str">
        <f aca="false">IF(OR($B11="",$D11=""),"",Assumptions!$B$5*$I11)</f>
        <v/>
      </c>
      <c r="L11" s="3" t="str">
        <f aca="false">IF(OR($B11="",$D11=""),"",Assumptions!$B$6*($I11+$F11)+Assumptions!$B$7)</f>
        <v/>
      </c>
      <c r="M11" s="3" t="str">
        <f aca="false">IF(OR($B11="",$D11=""),"",MIN(IF($G11="Yes",IF($H11="Yes",Assumptions!$B$9,Assumptions!$B$8),0)*$I11,Assumptions!$B$11))</f>
        <v/>
      </c>
      <c r="N11" s="3" t="str">
        <f aca="false">IF(OR($B11="",$D11=""),"",$J11+$K11+$L11+$M11)</f>
        <v/>
      </c>
      <c r="O11" s="3" t="str">
        <f aca="false">IF(OR($B11="",$D11=""),"",$I11-$E11*$D11-$N11)</f>
        <v/>
      </c>
      <c r="P11" s="4" t="str">
        <f aca="false">IF(OR($B11="",$D11=""),"",IF($I11=0,"",$O11/$I11))</f>
        <v/>
      </c>
      <c r="Q11" s="3" t="str">
        <f aca="false">IF(OR($B11="",$D11=""),"",IF($D11=0,"",MAX(0,(IF(IF($G11="Yes",IF($H11="Yes",Assumptions!$B$9,Assumptions!$B$8),0)*(($E11+Assumptions!$B$4)*$D11+Assumptions!$B$6*$F11+Assumptions!$B$7)/(1-Assumptions!$B$5-Assumptions!$B$6-IF($G11="Yes",IF($H11="Yes",Assumptions!$B$9,Assumptions!$B$8),0))&lt;=Assumptions!$B$11,(($E11+Assumptions!$B$4)*$D11+Assumptions!$B$6*$F11+Assumptions!$B$7)/(1-Assumptions!$B$5-Assumptions!$B$6-IF($G11="Yes",IF($H11="Yes",Assumptions!$B$9,Assumptions!$B$8),0)),((($E11+Assumptions!$B$4)*$D11+Assumptions!$B$6*$F11+Assumptions!$B$7)+Assumptions!$B$11)/(1-Assumptions!$B$5-Assumptions!$B$6))-$C11)/$D11)))</f>
        <v/>
      </c>
    </row>
    <row r="12" customFormat="false" ht="15" hidden="false" customHeight="false" outlineLevel="0" collapsed="false">
      <c r="B12" s="3"/>
      <c r="C12" s="3"/>
      <c r="E12" s="3"/>
      <c r="F12" s="3"/>
      <c r="I12" s="3" t="str">
        <f aca="false">IF(OR($B12="",$D12=""),"",$B12*$D12+$C12)</f>
        <v/>
      </c>
      <c r="J12" s="3" t="str">
        <f aca="false">IF(OR($B12="",$D12=""),"",$D12*Assumptions!$B$4)</f>
        <v/>
      </c>
      <c r="K12" s="3" t="str">
        <f aca="false">IF(OR($B12="",$D12=""),"",Assumptions!$B$5*$I12)</f>
        <v/>
      </c>
      <c r="L12" s="3" t="str">
        <f aca="false">IF(OR($B12="",$D12=""),"",Assumptions!$B$6*($I12+$F12)+Assumptions!$B$7)</f>
        <v/>
      </c>
      <c r="M12" s="3" t="str">
        <f aca="false">IF(OR($B12="",$D12=""),"",MIN(IF($G12="Yes",IF($H12="Yes",Assumptions!$B$9,Assumptions!$B$8),0)*$I12,Assumptions!$B$11))</f>
        <v/>
      </c>
      <c r="N12" s="3" t="str">
        <f aca="false">IF(OR($B12="",$D12=""),"",$J12+$K12+$L12+$M12)</f>
        <v/>
      </c>
      <c r="O12" s="3" t="str">
        <f aca="false">IF(OR($B12="",$D12=""),"",$I12-$E12*$D12-$N12)</f>
        <v/>
      </c>
      <c r="P12" s="4" t="str">
        <f aca="false">IF(OR($B12="",$D12=""),"",IF($I12=0,"",$O12/$I12))</f>
        <v/>
      </c>
      <c r="Q12" s="3" t="str">
        <f aca="false">IF(OR($B12="",$D12=""),"",IF($D12=0,"",MAX(0,(IF(IF($G12="Yes",IF($H12="Yes",Assumptions!$B$9,Assumptions!$B$8),0)*(($E12+Assumptions!$B$4)*$D12+Assumptions!$B$6*$F12+Assumptions!$B$7)/(1-Assumptions!$B$5-Assumptions!$B$6-IF($G12="Yes",IF($H12="Yes",Assumptions!$B$9,Assumptions!$B$8),0))&lt;=Assumptions!$B$11,(($E12+Assumptions!$B$4)*$D12+Assumptions!$B$6*$F12+Assumptions!$B$7)/(1-Assumptions!$B$5-Assumptions!$B$6-IF($G12="Yes",IF($H12="Yes",Assumptions!$B$9,Assumptions!$B$8),0)),((($E12+Assumptions!$B$4)*$D12+Assumptions!$B$6*$F12+Assumptions!$B$7)+Assumptions!$B$11)/(1-Assumptions!$B$5-Assumptions!$B$6))-$C12)/$D12)))</f>
        <v/>
      </c>
    </row>
    <row r="13" customFormat="false" ht="15" hidden="false" customHeight="false" outlineLevel="0" collapsed="false">
      <c r="B13" s="3"/>
      <c r="C13" s="3"/>
      <c r="E13" s="3"/>
      <c r="F13" s="3"/>
      <c r="I13" s="3" t="str">
        <f aca="false">IF(OR($B13="",$D13=""),"",$B13*$D13+$C13)</f>
        <v/>
      </c>
      <c r="J13" s="3" t="str">
        <f aca="false">IF(OR($B13="",$D13=""),"",$D13*Assumptions!$B$4)</f>
        <v/>
      </c>
      <c r="K13" s="3" t="str">
        <f aca="false">IF(OR($B13="",$D13=""),"",Assumptions!$B$5*$I13)</f>
        <v/>
      </c>
      <c r="L13" s="3" t="str">
        <f aca="false">IF(OR($B13="",$D13=""),"",Assumptions!$B$6*($I13+$F13)+Assumptions!$B$7)</f>
        <v/>
      </c>
      <c r="M13" s="3" t="str">
        <f aca="false">IF(OR($B13="",$D13=""),"",MIN(IF($G13="Yes",IF($H13="Yes",Assumptions!$B$9,Assumptions!$B$8),0)*$I13,Assumptions!$B$11))</f>
        <v/>
      </c>
      <c r="N13" s="3" t="str">
        <f aca="false">IF(OR($B13="",$D13=""),"",$J13+$K13+$L13+$M13)</f>
        <v/>
      </c>
      <c r="O13" s="3" t="str">
        <f aca="false">IF(OR($B13="",$D13=""),"",$I13-$E13*$D13-$N13)</f>
        <v/>
      </c>
      <c r="P13" s="4" t="str">
        <f aca="false">IF(OR($B13="",$D13=""),"",IF($I13=0,"",$O13/$I13))</f>
        <v/>
      </c>
      <c r="Q13" s="3" t="str">
        <f aca="false">IF(OR($B13="",$D13=""),"",IF($D13=0,"",MAX(0,(IF(IF($G13="Yes",IF($H13="Yes",Assumptions!$B$9,Assumptions!$B$8),0)*(($E13+Assumptions!$B$4)*$D13+Assumptions!$B$6*$F13+Assumptions!$B$7)/(1-Assumptions!$B$5-Assumptions!$B$6-IF($G13="Yes",IF($H13="Yes",Assumptions!$B$9,Assumptions!$B$8),0))&lt;=Assumptions!$B$11,(($E13+Assumptions!$B$4)*$D13+Assumptions!$B$6*$F13+Assumptions!$B$7)/(1-Assumptions!$B$5-Assumptions!$B$6-IF($G13="Yes",IF($H13="Yes",Assumptions!$B$9,Assumptions!$B$8),0)),((($E13+Assumptions!$B$4)*$D13+Assumptions!$B$6*$F13+Assumptions!$B$7)+Assumptions!$B$11)/(1-Assumptions!$B$5-Assumptions!$B$6))-$C13)/$D13)))</f>
        <v/>
      </c>
    </row>
    <row r="14" customFormat="false" ht="15" hidden="false" customHeight="false" outlineLevel="0" collapsed="false">
      <c r="B14" s="3"/>
      <c r="C14" s="3"/>
      <c r="E14" s="3"/>
      <c r="F14" s="3"/>
      <c r="I14" s="3" t="str">
        <f aca="false">IF(OR($B14="",$D14=""),"",$B14*$D14+$C14)</f>
        <v/>
      </c>
      <c r="J14" s="3" t="str">
        <f aca="false">IF(OR($B14="",$D14=""),"",$D14*Assumptions!$B$4)</f>
        <v/>
      </c>
      <c r="K14" s="3" t="str">
        <f aca="false">IF(OR($B14="",$D14=""),"",Assumptions!$B$5*$I14)</f>
        <v/>
      </c>
      <c r="L14" s="3" t="str">
        <f aca="false">IF(OR($B14="",$D14=""),"",Assumptions!$B$6*($I14+$F14)+Assumptions!$B$7)</f>
        <v/>
      </c>
      <c r="M14" s="3" t="str">
        <f aca="false">IF(OR($B14="",$D14=""),"",MIN(IF($G14="Yes",IF($H14="Yes",Assumptions!$B$9,Assumptions!$B$8),0)*$I14,Assumptions!$B$11))</f>
        <v/>
      </c>
      <c r="N14" s="3" t="str">
        <f aca="false">IF(OR($B14="",$D14=""),"",$J14+$K14+$L14+$M14)</f>
        <v/>
      </c>
      <c r="O14" s="3" t="str">
        <f aca="false">IF(OR($B14="",$D14=""),"",$I14-$E14*$D14-$N14)</f>
        <v/>
      </c>
      <c r="P14" s="4" t="str">
        <f aca="false">IF(OR($B14="",$D14=""),"",IF($I14=0,"",$O14/$I14))</f>
        <v/>
      </c>
      <c r="Q14" s="3" t="str">
        <f aca="false">IF(OR($B14="",$D14=""),"",IF($D14=0,"",MAX(0,(IF(IF($G14="Yes",IF($H14="Yes",Assumptions!$B$9,Assumptions!$B$8),0)*(($E14+Assumptions!$B$4)*$D14+Assumptions!$B$6*$F14+Assumptions!$B$7)/(1-Assumptions!$B$5-Assumptions!$B$6-IF($G14="Yes",IF($H14="Yes",Assumptions!$B$9,Assumptions!$B$8),0))&lt;=Assumptions!$B$11,(($E14+Assumptions!$B$4)*$D14+Assumptions!$B$6*$F14+Assumptions!$B$7)/(1-Assumptions!$B$5-Assumptions!$B$6-IF($G14="Yes",IF($H14="Yes",Assumptions!$B$9,Assumptions!$B$8),0)),((($E14+Assumptions!$B$4)*$D14+Assumptions!$B$6*$F14+Assumptions!$B$7)+Assumptions!$B$11)/(1-Assumptions!$B$5-Assumptions!$B$6))-$C14)/$D14)))</f>
        <v/>
      </c>
    </row>
    <row r="15" customFormat="false" ht="15" hidden="false" customHeight="false" outlineLevel="0" collapsed="false">
      <c r="B15" s="3"/>
      <c r="C15" s="3"/>
      <c r="E15" s="3"/>
      <c r="F15" s="3"/>
      <c r="I15" s="3" t="str">
        <f aca="false">IF(OR($B15="",$D15=""),"",$B15*$D15+$C15)</f>
        <v/>
      </c>
      <c r="J15" s="3" t="str">
        <f aca="false">IF(OR($B15="",$D15=""),"",$D15*Assumptions!$B$4)</f>
        <v/>
      </c>
      <c r="K15" s="3" t="str">
        <f aca="false">IF(OR($B15="",$D15=""),"",Assumptions!$B$5*$I15)</f>
        <v/>
      </c>
      <c r="L15" s="3" t="str">
        <f aca="false">IF(OR($B15="",$D15=""),"",Assumptions!$B$6*($I15+$F15)+Assumptions!$B$7)</f>
        <v/>
      </c>
      <c r="M15" s="3" t="str">
        <f aca="false">IF(OR($B15="",$D15=""),"",MIN(IF($G15="Yes",IF($H15="Yes",Assumptions!$B$9,Assumptions!$B$8),0)*$I15,Assumptions!$B$11))</f>
        <v/>
      </c>
      <c r="N15" s="3" t="str">
        <f aca="false">IF(OR($B15="",$D15=""),"",$J15+$K15+$L15+$M15)</f>
        <v/>
      </c>
      <c r="O15" s="3" t="str">
        <f aca="false">IF(OR($B15="",$D15=""),"",$I15-$E15*$D15-$N15)</f>
        <v/>
      </c>
      <c r="P15" s="4" t="str">
        <f aca="false">IF(OR($B15="",$D15=""),"",IF($I15=0,"",$O15/$I15))</f>
        <v/>
      </c>
      <c r="Q15" s="3" t="str">
        <f aca="false">IF(OR($B15="",$D15=""),"",IF($D15=0,"",MAX(0,(IF(IF($G15="Yes",IF($H15="Yes",Assumptions!$B$9,Assumptions!$B$8),0)*(($E15+Assumptions!$B$4)*$D15+Assumptions!$B$6*$F15+Assumptions!$B$7)/(1-Assumptions!$B$5-Assumptions!$B$6-IF($G15="Yes",IF($H15="Yes",Assumptions!$B$9,Assumptions!$B$8),0))&lt;=Assumptions!$B$11,(($E15+Assumptions!$B$4)*$D15+Assumptions!$B$6*$F15+Assumptions!$B$7)/(1-Assumptions!$B$5-Assumptions!$B$6-IF($G15="Yes",IF($H15="Yes",Assumptions!$B$9,Assumptions!$B$8),0)),((($E15+Assumptions!$B$4)*$D15+Assumptions!$B$6*$F15+Assumptions!$B$7)+Assumptions!$B$11)/(1-Assumptions!$B$5-Assumptions!$B$6))-$C15)/$D15)))</f>
        <v/>
      </c>
    </row>
    <row r="16" customFormat="false" ht="15" hidden="false" customHeight="false" outlineLevel="0" collapsed="false">
      <c r="B16" s="3"/>
      <c r="C16" s="3"/>
      <c r="E16" s="3"/>
      <c r="F16" s="3"/>
      <c r="I16" s="3" t="str">
        <f aca="false">IF(OR($B16="",$D16=""),"",$B16*$D16+$C16)</f>
        <v/>
      </c>
      <c r="J16" s="3" t="str">
        <f aca="false">IF(OR($B16="",$D16=""),"",$D16*Assumptions!$B$4)</f>
        <v/>
      </c>
      <c r="K16" s="3" t="str">
        <f aca="false">IF(OR($B16="",$D16=""),"",Assumptions!$B$5*$I16)</f>
        <v/>
      </c>
      <c r="L16" s="3" t="str">
        <f aca="false">IF(OR($B16="",$D16=""),"",Assumptions!$B$6*($I16+$F16)+Assumptions!$B$7)</f>
        <v/>
      </c>
      <c r="M16" s="3" t="str">
        <f aca="false">IF(OR($B16="",$D16=""),"",MIN(IF($G16="Yes",IF($H16="Yes",Assumptions!$B$9,Assumptions!$B$8),0)*$I16,Assumptions!$B$11))</f>
        <v/>
      </c>
      <c r="N16" s="3" t="str">
        <f aca="false">IF(OR($B16="",$D16=""),"",$J16+$K16+$L16+$M16)</f>
        <v/>
      </c>
      <c r="O16" s="3" t="str">
        <f aca="false">IF(OR($B16="",$D16=""),"",$I16-$E16*$D16-$N16)</f>
        <v/>
      </c>
      <c r="P16" s="4" t="str">
        <f aca="false">IF(OR($B16="",$D16=""),"",IF($I16=0,"",$O16/$I16))</f>
        <v/>
      </c>
      <c r="Q16" s="3" t="str">
        <f aca="false">IF(OR($B16="",$D16=""),"",IF($D16=0,"",MAX(0,(IF(IF($G16="Yes",IF($H16="Yes",Assumptions!$B$9,Assumptions!$B$8),0)*(($E16+Assumptions!$B$4)*$D16+Assumptions!$B$6*$F16+Assumptions!$B$7)/(1-Assumptions!$B$5-Assumptions!$B$6-IF($G16="Yes",IF($H16="Yes",Assumptions!$B$9,Assumptions!$B$8),0))&lt;=Assumptions!$B$11,(($E16+Assumptions!$B$4)*$D16+Assumptions!$B$6*$F16+Assumptions!$B$7)/(1-Assumptions!$B$5-Assumptions!$B$6-IF($G16="Yes",IF($H16="Yes",Assumptions!$B$9,Assumptions!$B$8),0)),((($E16+Assumptions!$B$4)*$D16+Assumptions!$B$6*$F16+Assumptions!$B$7)+Assumptions!$B$11)/(1-Assumptions!$B$5-Assumptions!$B$6))-$C16)/$D16)))</f>
        <v/>
      </c>
    </row>
    <row r="17" customFormat="false" ht="15" hidden="false" customHeight="false" outlineLevel="0" collapsed="false">
      <c r="B17" s="3"/>
      <c r="C17" s="3"/>
      <c r="E17" s="3"/>
      <c r="F17" s="3"/>
      <c r="I17" s="3" t="str">
        <f aca="false">IF(OR($B17="",$D17=""),"",$B17*$D17+$C17)</f>
        <v/>
      </c>
      <c r="J17" s="3" t="str">
        <f aca="false">IF(OR($B17="",$D17=""),"",$D17*Assumptions!$B$4)</f>
        <v/>
      </c>
      <c r="K17" s="3" t="str">
        <f aca="false">IF(OR($B17="",$D17=""),"",Assumptions!$B$5*$I17)</f>
        <v/>
      </c>
      <c r="L17" s="3" t="str">
        <f aca="false">IF(OR($B17="",$D17=""),"",Assumptions!$B$6*($I17+$F17)+Assumptions!$B$7)</f>
        <v/>
      </c>
      <c r="M17" s="3" t="str">
        <f aca="false">IF(OR($B17="",$D17=""),"",MIN(IF($G17="Yes",IF($H17="Yes",Assumptions!$B$9,Assumptions!$B$8),0)*$I17,Assumptions!$B$11))</f>
        <v/>
      </c>
      <c r="N17" s="3" t="str">
        <f aca="false">IF(OR($B17="",$D17=""),"",$J17+$K17+$L17+$M17)</f>
        <v/>
      </c>
      <c r="O17" s="3" t="str">
        <f aca="false">IF(OR($B17="",$D17=""),"",$I17-$E17*$D17-$N17)</f>
        <v/>
      </c>
      <c r="P17" s="4" t="str">
        <f aca="false">IF(OR($B17="",$D17=""),"",IF($I17=0,"",$O17/$I17))</f>
        <v/>
      </c>
      <c r="Q17" s="3" t="str">
        <f aca="false">IF(OR($B17="",$D17=""),"",IF($D17=0,"",MAX(0,(IF(IF($G17="Yes",IF($H17="Yes",Assumptions!$B$9,Assumptions!$B$8),0)*(($E17+Assumptions!$B$4)*$D17+Assumptions!$B$6*$F17+Assumptions!$B$7)/(1-Assumptions!$B$5-Assumptions!$B$6-IF($G17="Yes",IF($H17="Yes",Assumptions!$B$9,Assumptions!$B$8),0))&lt;=Assumptions!$B$11,(($E17+Assumptions!$B$4)*$D17+Assumptions!$B$6*$F17+Assumptions!$B$7)/(1-Assumptions!$B$5-Assumptions!$B$6-IF($G17="Yes",IF($H17="Yes",Assumptions!$B$9,Assumptions!$B$8),0)),((($E17+Assumptions!$B$4)*$D17+Assumptions!$B$6*$F17+Assumptions!$B$7)+Assumptions!$B$11)/(1-Assumptions!$B$5-Assumptions!$B$6))-$C17)/$D17)))</f>
        <v/>
      </c>
    </row>
    <row r="18" customFormat="false" ht="15" hidden="false" customHeight="false" outlineLevel="0" collapsed="false">
      <c r="B18" s="3"/>
      <c r="C18" s="3"/>
      <c r="E18" s="3"/>
      <c r="F18" s="3"/>
      <c r="I18" s="3" t="str">
        <f aca="false">IF(OR($B18="",$D18=""),"",$B18*$D18+$C18)</f>
        <v/>
      </c>
      <c r="J18" s="3" t="str">
        <f aca="false">IF(OR($B18="",$D18=""),"",$D18*Assumptions!$B$4)</f>
        <v/>
      </c>
      <c r="K18" s="3" t="str">
        <f aca="false">IF(OR($B18="",$D18=""),"",Assumptions!$B$5*$I18)</f>
        <v/>
      </c>
      <c r="L18" s="3" t="str">
        <f aca="false">IF(OR($B18="",$D18=""),"",Assumptions!$B$6*($I18+$F18)+Assumptions!$B$7)</f>
        <v/>
      </c>
      <c r="M18" s="3" t="str">
        <f aca="false">IF(OR($B18="",$D18=""),"",MIN(IF($G18="Yes",IF($H18="Yes",Assumptions!$B$9,Assumptions!$B$8),0)*$I18,Assumptions!$B$11))</f>
        <v/>
      </c>
      <c r="N18" s="3" t="str">
        <f aca="false">IF(OR($B18="",$D18=""),"",$J18+$K18+$L18+$M18)</f>
        <v/>
      </c>
      <c r="O18" s="3" t="str">
        <f aca="false">IF(OR($B18="",$D18=""),"",$I18-$E18*$D18-$N18)</f>
        <v/>
      </c>
      <c r="P18" s="4" t="str">
        <f aca="false">IF(OR($B18="",$D18=""),"",IF($I18=0,"",$O18/$I18))</f>
        <v/>
      </c>
      <c r="Q18" s="3" t="str">
        <f aca="false">IF(OR($B18="",$D18=""),"",IF($D18=0,"",MAX(0,(IF(IF($G18="Yes",IF($H18="Yes",Assumptions!$B$9,Assumptions!$B$8),0)*(($E18+Assumptions!$B$4)*$D18+Assumptions!$B$6*$F18+Assumptions!$B$7)/(1-Assumptions!$B$5-Assumptions!$B$6-IF($G18="Yes",IF($H18="Yes",Assumptions!$B$9,Assumptions!$B$8),0))&lt;=Assumptions!$B$11,(($E18+Assumptions!$B$4)*$D18+Assumptions!$B$6*$F18+Assumptions!$B$7)/(1-Assumptions!$B$5-Assumptions!$B$6-IF($G18="Yes",IF($H18="Yes",Assumptions!$B$9,Assumptions!$B$8),0)),((($E18+Assumptions!$B$4)*$D18+Assumptions!$B$6*$F18+Assumptions!$B$7)+Assumptions!$B$11)/(1-Assumptions!$B$5-Assumptions!$B$6))-$C18)/$D18)))</f>
        <v/>
      </c>
    </row>
    <row r="19" customFormat="false" ht="15" hidden="false" customHeight="false" outlineLevel="0" collapsed="false">
      <c r="B19" s="3"/>
      <c r="C19" s="3"/>
      <c r="E19" s="3"/>
      <c r="F19" s="3"/>
      <c r="I19" s="3" t="str">
        <f aca="false">IF(OR($B19="",$D19=""),"",$B19*$D19+$C19)</f>
        <v/>
      </c>
      <c r="J19" s="3" t="str">
        <f aca="false">IF(OR($B19="",$D19=""),"",$D19*Assumptions!$B$4)</f>
        <v/>
      </c>
      <c r="K19" s="3" t="str">
        <f aca="false">IF(OR($B19="",$D19=""),"",Assumptions!$B$5*$I19)</f>
        <v/>
      </c>
      <c r="L19" s="3" t="str">
        <f aca="false">IF(OR($B19="",$D19=""),"",Assumptions!$B$6*($I19+$F19)+Assumptions!$B$7)</f>
        <v/>
      </c>
      <c r="M19" s="3" t="str">
        <f aca="false">IF(OR($B19="",$D19=""),"",MIN(IF($G19="Yes",IF($H19="Yes",Assumptions!$B$9,Assumptions!$B$8),0)*$I19,Assumptions!$B$11))</f>
        <v/>
      </c>
      <c r="N19" s="3" t="str">
        <f aca="false">IF(OR($B19="",$D19=""),"",$J19+$K19+$L19+$M19)</f>
        <v/>
      </c>
      <c r="O19" s="3" t="str">
        <f aca="false">IF(OR($B19="",$D19=""),"",$I19-$E19*$D19-$N19)</f>
        <v/>
      </c>
      <c r="P19" s="4" t="str">
        <f aca="false">IF(OR($B19="",$D19=""),"",IF($I19=0,"",$O19/$I19))</f>
        <v/>
      </c>
      <c r="Q19" s="3" t="str">
        <f aca="false">IF(OR($B19="",$D19=""),"",IF($D19=0,"",MAX(0,(IF(IF($G19="Yes",IF($H19="Yes",Assumptions!$B$9,Assumptions!$B$8),0)*(($E19+Assumptions!$B$4)*$D19+Assumptions!$B$6*$F19+Assumptions!$B$7)/(1-Assumptions!$B$5-Assumptions!$B$6-IF($G19="Yes",IF($H19="Yes",Assumptions!$B$9,Assumptions!$B$8),0))&lt;=Assumptions!$B$11,(($E19+Assumptions!$B$4)*$D19+Assumptions!$B$6*$F19+Assumptions!$B$7)/(1-Assumptions!$B$5-Assumptions!$B$6-IF($G19="Yes",IF($H19="Yes",Assumptions!$B$9,Assumptions!$B$8),0)),((($E19+Assumptions!$B$4)*$D19+Assumptions!$B$6*$F19+Assumptions!$B$7)+Assumptions!$B$11)/(1-Assumptions!$B$5-Assumptions!$B$6))-$C19)/$D19)))</f>
        <v/>
      </c>
    </row>
    <row r="20" customFormat="false" ht="15" hidden="false" customHeight="false" outlineLevel="0" collapsed="false">
      <c r="B20" s="3"/>
      <c r="C20" s="3"/>
      <c r="E20" s="3"/>
      <c r="F20" s="3"/>
      <c r="I20" s="3" t="str">
        <f aca="false">IF(OR($B20="",$D20=""),"",$B20*$D20+$C20)</f>
        <v/>
      </c>
      <c r="J20" s="3" t="str">
        <f aca="false">IF(OR($B20="",$D20=""),"",$D20*Assumptions!$B$4)</f>
        <v/>
      </c>
      <c r="K20" s="3" t="str">
        <f aca="false">IF(OR($B20="",$D20=""),"",Assumptions!$B$5*$I20)</f>
        <v/>
      </c>
      <c r="L20" s="3" t="str">
        <f aca="false">IF(OR($B20="",$D20=""),"",Assumptions!$B$6*($I20+$F20)+Assumptions!$B$7)</f>
        <v/>
      </c>
      <c r="M20" s="3" t="str">
        <f aca="false">IF(OR($B20="",$D20=""),"",MIN(IF($G20="Yes",IF($H20="Yes",Assumptions!$B$9,Assumptions!$B$8),0)*$I20,Assumptions!$B$11))</f>
        <v/>
      </c>
      <c r="N20" s="3" t="str">
        <f aca="false">IF(OR($B20="",$D20=""),"",$J20+$K20+$L20+$M20)</f>
        <v/>
      </c>
      <c r="O20" s="3" t="str">
        <f aca="false">IF(OR($B20="",$D20=""),"",$I20-$E20*$D20-$N20)</f>
        <v/>
      </c>
      <c r="P20" s="4" t="str">
        <f aca="false">IF(OR($B20="",$D20=""),"",IF($I20=0,"",$O20/$I20))</f>
        <v/>
      </c>
      <c r="Q20" s="3" t="str">
        <f aca="false">IF(OR($B20="",$D20=""),"",IF($D20=0,"",MAX(0,(IF(IF($G20="Yes",IF($H20="Yes",Assumptions!$B$9,Assumptions!$B$8),0)*(($E20+Assumptions!$B$4)*$D20+Assumptions!$B$6*$F20+Assumptions!$B$7)/(1-Assumptions!$B$5-Assumptions!$B$6-IF($G20="Yes",IF($H20="Yes",Assumptions!$B$9,Assumptions!$B$8),0))&lt;=Assumptions!$B$11,(($E20+Assumptions!$B$4)*$D20+Assumptions!$B$6*$F20+Assumptions!$B$7)/(1-Assumptions!$B$5-Assumptions!$B$6-IF($G20="Yes",IF($H20="Yes",Assumptions!$B$9,Assumptions!$B$8),0)),((($E20+Assumptions!$B$4)*$D20+Assumptions!$B$6*$F20+Assumptions!$B$7)+Assumptions!$B$11)/(1-Assumptions!$B$5-Assumptions!$B$6))-$C20)/$D20)))</f>
        <v/>
      </c>
    </row>
    <row r="21" customFormat="false" ht="15" hidden="false" customHeight="false" outlineLevel="0" collapsed="false">
      <c r="B21" s="3"/>
      <c r="C21" s="3"/>
      <c r="E21" s="3"/>
      <c r="F21" s="3"/>
      <c r="I21" s="3" t="str">
        <f aca="false">IF(OR($B21="",$D21=""),"",$B21*$D21+$C21)</f>
        <v/>
      </c>
      <c r="J21" s="3" t="str">
        <f aca="false">IF(OR($B21="",$D21=""),"",$D21*Assumptions!$B$4)</f>
        <v/>
      </c>
      <c r="K21" s="3" t="str">
        <f aca="false">IF(OR($B21="",$D21=""),"",Assumptions!$B$5*$I21)</f>
        <v/>
      </c>
      <c r="L21" s="3" t="str">
        <f aca="false">IF(OR($B21="",$D21=""),"",Assumptions!$B$6*($I21+$F21)+Assumptions!$B$7)</f>
        <v/>
      </c>
      <c r="M21" s="3" t="str">
        <f aca="false">IF(OR($B21="",$D21=""),"",MIN(IF($G21="Yes",IF($H21="Yes",Assumptions!$B$9,Assumptions!$B$8),0)*$I21,Assumptions!$B$11))</f>
        <v/>
      </c>
      <c r="N21" s="3" t="str">
        <f aca="false">IF(OR($B21="",$D21=""),"",$J21+$K21+$L21+$M21)</f>
        <v/>
      </c>
      <c r="O21" s="3" t="str">
        <f aca="false">IF(OR($B21="",$D21=""),"",$I21-$E21*$D21-$N21)</f>
        <v/>
      </c>
      <c r="P21" s="4" t="str">
        <f aca="false">IF(OR($B21="",$D21=""),"",IF($I21=0,"",$O21/$I21))</f>
        <v/>
      </c>
      <c r="Q21" s="3" t="str">
        <f aca="false">IF(OR($B21="",$D21=""),"",IF($D21=0,"",MAX(0,(IF(IF($G21="Yes",IF($H21="Yes",Assumptions!$B$9,Assumptions!$B$8),0)*(($E21+Assumptions!$B$4)*$D21+Assumptions!$B$6*$F21+Assumptions!$B$7)/(1-Assumptions!$B$5-Assumptions!$B$6-IF($G21="Yes",IF($H21="Yes",Assumptions!$B$9,Assumptions!$B$8),0))&lt;=Assumptions!$B$11,(($E21+Assumptions!$B$4)*$D21+Assumptions!$B$6*$F21+Assumptions!$B$7)/(1-Assumptions!$B$5-Assumptions!$B$6-IF($G21="Yes",IF($H21="Yes",Assumptions!$B$9,Assumptions!$B$8),0)),((($E21+Assumptions!$B$4)*$D21+Assumptions!$B$6*$F21+Assumptions!$B$7)+Assumptions!$B$11)/(1-Assumptions!$B$5-Assumptions!$B$6))-$C21)/$D21)))</f>
        <v/>
      </c>
    </row>
    <row r="22" customFormat="false" ht="15" hidden="false" customHeight="false" outlineLevel="0" collapsed="false">
      <c r="B22" s="3"/>
      <c r="C22" s="3"/>
      <c r="E22" s="3"/>
      <c r="F22" s="3"/>
      <c r="I22" s="3" t="str">
        <f aca="false">IF(OR($B22="",$D22=""),"",$B22*$D22+$C22)</f>
        <v/>
      </c>
      <c r="J22" s="3" t="str">
        <f aca="false">IF(OR($B22="",$D22=""),"",$D22*Assumptions!$B$4)</f>
        <v/>
      </c>
      <c r="K22" s="3" t="str">
        <f aca="false">IF(OR($B22="",$D22=""),"",Assumptions!$B$5*$I22)</f>
        <v/>
      </c>
      <c r="L22" s="3" t="str">
        <f aca="false">IF(OR($B22="",$D22=""),"",Assumptions!$B$6*($I22+$F22)+Assumptions!$B$7)</f>
        <v/>
      </c>
      <c r="M22" s="3" t="str">
        <f aca="false">IF(OR($B22="",$D22=""),"",MIN(IF($G22="Yes",IF($H22="Yes",Assumptions!$B$9,Assumptions!$B$8),0)*$I22,Assumptions!$B$11))</f>
        <v/>
      </c>
      <c r="N22" s="3" t="str">
        <f aca="false">IF(OR($B22="",$D22=""),"",$J22+$K22+$L22+$M22)</f>
        <v/>
      </c>
      <c r="O22" s="3" t="str">
        <f aca="false">IF(OR($B22="",$D22=""),"",$I22-$E22*$D22-$N22)</f>
        <v/>
      </c>
      <c r="P22" s="4" t="str">
        <f aca="false">IF(OR($B22="",$D22=""),"",IF($I22=0,"",$O22/$I22))</f>
        <v/>
      </c>
      <c r="Q22" s="3" t="str">
        <f aca="false">IF(OR($B22="",$D22=""),"",IF($D22=0,"",MAX(0,(IF(IF($G22="Yes",IF($H22="Yes",Assumptions!$B$9,Assumptions!$B$8),0)*(($E22+Assumptions!$B$4)*$D22+Assumptions!$B$6*$F22+Assumptions!$B$7)/(1-Assumptions!$B$5-Assumptions!$B$6-IF($G22="Yes",IF($H22="Yes",Assumptions!$B$9,Assumptions!$B$8),0))&lt;=Assumptions!$B$11,(($E22+Assumptions!$B$4)*$D22+Assumptions!$B$6*$F22+Assumptions!$B$7)/(1-Assumptions!$B$5-Assumptions!$B$6-IF($G22="Yes",IF($H22="Yes",Assumptions!$B$9,Assumptions!$B$8),0)),((($E22+Assumptions!$B$4)*$D22+Assumptions!$B$6*$F22+Assumptions!$B$7)+Assumptions!$B$11)/(1-Assumptions!$B$5-Assumptions!$B$6))-$C22)/$D22)))</f>
        <v/>
      </c>
    </row>
    <row r="23" customFormat="false" ht="15" hidden="false" customHeight="false" outlineLevel="0" collapsed="false">
      <c r="B23" s="3"/>
      <c r="C23" s="3"/>
      <c r="E23" s="3"/>
      <c r="F23" s="3"/>
      <c r="I23" s="3" t="str">
        <f aca="false">IF(OR($B23="",$D23=""),"",$B23*$D23+$C23)</f>
        <v/>
      </c>
      <c r="J23" s="3" t="str">
        <f aca="false">IF(OR($B23="",$D23=""),"",$D23*Assumptions!$B$4)</f>
        <v/>
      </c>
      <c r="K23" s="3" t="str">
        <f aca="false">IF(OR($B23="",$D23=""),"",Assumptions!$B$5*$I23)</f>
        <v/>
      </c>
      <c r="L23" s="3" t="str">
        <f aca="false">IF(OR($B23="",$D23=""),"",Assumptions!$B$6*($I23+$F23)+Assumptions!$B$7)</f>
        <v/>
      </c>
      <c r="M23" s="3" t="str">
        <f aca="false">IF(OR($B23="",$D23=""),"",MIN(IF($G23="Yes",IF($H23="Yes",Assumptions!$B$9,Assumptions!$B$8),0)*$I23,Assumptions!$B$11))</f>
        <v/>
      </c>
      <c r="N23" s="3" t="str">
        <f aca="false">IF(OR($B23="",$D23=""),"",$J23+$K23+$L23+$M23)</f>
        <v/>
      </c>
      <c r="O23" s="3" t="str">
        <f aca="false">IF(OR($B23="",$D23=""),"",$I23-$E23*$D23-$N23)</f>
        <v/>
      </c>
      <c r="P23" s="4" t="str">
        <f aca="false">IF(OR($B23="",$D23=""),"",IF($I23=0,"",$O23/$I23))</f>
        <v/>
      </c>
      <c r="Q23" s="3" t="str">
        <f aca="false">IF(OR($B23="",$D23=""),"",IF($D23=0,"",MAX(0,(IF(IF($G23="Yes",IF($H23="Yes",Assumptions!$B$9,Assumptions!$B$8),0)*(($E23+Assumptions!$B$4)*$D23+Assumptions!$B$6*$F23+Assumptions!$B$7)/(1-Assumptions!$B$5-Assumptions!$B$6-IF($G23="Yes",IF($H23="Yes",Assumptions!$B$9,Assumptions!$B$8),0))&lt;=Assumptions!$B$11,(($E23+Assumptions!$B$4)*$D23+Assumptions!$B$6*$F23+Assumptions!$B$7)/(1-Assumptions!$B$5-Assumptions!$B$6-IF($G23="Yes",IF($H23="Yes",Assumptions!$B$9,Assumptions!$B$8),0)),((($E23+Assumptions!$B$4)*$D23+Assumptions!$B$6*$F23+Assumptions!$B$7)+Assumptions!$B$11)/(1-Assumptions!$B$5-Assumptions!$B$6))-$C23)/$D23)))</f>
        <v/>
      </c>
    </row>
    <row r="24" customFormat="false" ht="15" hidden="false" customHeight="false" outlineLevel="0" collapsed="false">
      <c r="B24" s="3"/>
      <c r="C24" s="3"/>
      <c r="E24" s="3"/>
      <c r="F24" s="3"/>
      <c r="I24" s="3" t="str">
        <f aca="false">IF(OR($B24="",$D24=""),"",$B24*$D24+$C24)</f>
        <v/>
      </c>
      <c r="J24" s="3" t="str">
        <f aca="false">IF(OR($B24="",$D24=""),"",$D24*Assumptions!$B$4)</f>
        <v/>
      </c>
      <c r="K24" s="3" t="str">
        <f aca="false">IF(OR($B24="",$D24=""),"",Assumptions!$B$5*$I24)</f>
        <v/>
      </c>
      <c r="L24" s="3" t="str">
        <f aca="false">IF(OR($B24="",$D24=""),"",Assumptions!$B$6*($I24+$F24)+Assumptions!$B$7)</f>
        <v/>
      </c>
      <c r="M24" s="3" t="str">
        <f aca="false">IF(OR($B24="",$D24=""),"",MIN(IF($G24="Yes",IF($H24="Yes",Assumptions!$B$9,Assumptions!$B$8),0)*$I24,Assumptions!$B$11))</f>
        <v/>
      </c>
      <c r="N24" s="3" t="str">
        <f aca="false">IF(OR($B24="",$D24=""),"",$J24+$K24+$L24+$M24)</f>
        <v/>
      </c>
      <c r="O24" s="3" t="str">
        <f aca="false">IF(OR($B24="",$D24=""),"",$I24-$E24*$D24-$N24)</f>
        <v/>
      </c>
      <c r="P24" s="4" t="str">
        <f aca="false">IF(OR($B24="",$D24=""),"",IF($I24=0,"",$O24/$I24))</f>
        <v/>
      </c>
      <c r="Q24" s="3" t="str">
        <f aca="false">IF(OR($B24="",$D24=""),"",IF($D24=0,"",MAX(0,(IF(IF($G24="Yes",IF($H24="Yes",Assumptions!$B$9,Assumptions!$B$8),0)*(($E24+Assumptions!$B$4)*$D24+Assumptions!$B$6*$F24+Assumptions!$B$7)/(1-Assumptions!$B$5-Assumptions!$B$6-IF($G24="Yes",IF($H24="Yes",Assumptions!$B$9,Assumptions!$B$8),0))&lt;=Assumptions!$B$11,(($E24+Assumptions!$B$4)*$D24+Assumptions!$B$6*$F24+Assumptions!$B$7)/(1-Assumptions!$B$5-Assumptions!$B$6-IF($G24="Yes",IF($H24="Yes",Assumptions!$B$9,Assumptions!$B$8),0)),((($E24+Assumptions!$B$4)*$D24+Assumptions!$B$6*$F24+Assumptions!$B$7)+Assumptions!$B$11)/(1-Assumptions!$B$5-Assumptions!$B$6))-$C24)/$D24)))</f>
        <v/>
      </c>
    </row>
    <row r="25" customFormat="false" ht="15" hidden="false" customHeight="false" outlineLevel="0" collapsed="false">
      <c r="B25" s="3"/>
      <c r="C25" s="3"/>
      <c r="E25" s="3"/>
      <c r="F25" s="3"/>
      <c r="I25" s="3" t="str">
        <f aca="false">IF(OR($B25="",$D25=""),"",$B25*$D25+$C25)</f>
        <v/>
      </c>
      <c r="J25" s="3" t="str">
        <f aca="false">IF(OR($B25="",$D25=""),"",$D25*Assumptions!$B$4)</f>
        <v/>
      </c>
      <c r="K25" s="3" t="str">
        <f aca="false">IF(OR($B25="",$D25=""),"",Assumptions!$B$5*$I25)</f>
        <v/>
      </c>
      <c r="L25" s="3" t="str">
        <f aca="false">IF(OR($B25="",$D25=""),"",Assumptions!$B$6*($I25+$F25)+Assumptions!$B$7)</f>
        <v/>
      </c>
      <c r="M25" s="3" t="str">
        <f aca="false">IF(OR($B25="",$D25=""),"",MIN(IF($G25="Yes",IF($H25="Yes",Assumptions!$B$9,Assumptions!$B$8),0)*$I25,Assumptions!$B$11))</f>
        <v/>
      </c>
      <c r="N25" s="3" t="str">
        <f aca="false">IF(OR($B25="",$D25=""),"",$J25+$K25+$L25+$M25)</f>
        <v/>
      </c>
      <c r="O25" s="3" t="str">
        <f aca="false">IF(OR($B25="",$D25=""),"",$I25-$E25*$D25-$N25)</f>
        <v/>
      </c>
      <c r="P25" s="4" t="str">
        <f aca="false">IF(OR($B25="",$D25=""),"",IF($I25=0,"",$O25/$I25))</f>
        <v/>
      </c>
      <c r="Q25" s="3" t="str">
        <f aca="false">IF(OR($B25="",$D25=""),"",IF($D25=0,"",MAX(0,(IF(IF($G25="Yes",IF($H25="Yes",Assumptions!$B$9,Assumptions!$B$8),0)*(($E25+Assumptions!$B$4)*$D25+Assumptions!$B$6*$F25+Assumptions!$B$7)/(1-Assumptions!$B$5-Assumptions!$B$6-IF($G25="Yes",IF($H25="Yes",Assumptions!$B$9,Assumptions!$B$8),0))&lt;=Assumptions!$B$11,(($E25+Assumptions!$B$4)*$D25+Assumptions!$B$6*$F25+Assumptions!$B$7)/(1-Assumptions!$B$5-Assumptions!$B$6-IF($G25="Yes",IF($H25="Yes",Assumptions!$B$9,Assumptions!$B$8),0)),((($E25+Assumptions!$B$4)*$D25+Assumptions!$B$6*$F25+Assumptions!$B$7)+Assumptions!$B$11)/(1-Assumptions!$B$5-Assumptions!$B$6))-$C25)/$D25)))</f>
        <v/>
      </c>
    </row>
    <row r="26" customFormat="false" ht="15" hidden="false" customHeight="false" outlineLevel="0" collapsed="false">
      <c r="B26" s="3"/>
      <c r="C26" s="3"/>
      <c r="E26" s="3"/>
      <c r="F26" s="3"/>
      <c r="I26" s="3" t="str">
        <f aca="false">IF(OR($B26="",$D26=""),"",$B26*$D26+$C26)</f>
        <v/>
      </c>
      <c r="J26" s="3" t="str">
        <f aca="false">IF(OR($B26="",$D26=""),"",$D26*Assumptions!$B$4)</f>
        <v/>
      </c>
      <c r="K26" s="3" t="str">
        <f aca="false">IF(OR($B26="",$D26=""),"",Assumptions!$B$5*$I26)</f>
        <v/>
      </c>
      <c r="L26" s="3" t="str">
        <f aca="false">IF(OR($B26="",$D26=""),"",Assumptions!$B$6*($I26+$F26)+Assumptions!$B$7)</f>
        <v/>
      </c>
      <c r="M26" s="3" t="str">
        <f aca="false">IF(OR($B26="",$D26=""),"",MIN(IF($G26="Yes",IF($H26="Yes",Assumptions!$B$9,Assumptions!$B$8),0)*$I26,Assumptions!$B$11))</f>
        <v/>
      </c>
      <c r="N26" s="3" t="str">
        <f aca="false">IF(OR($B26="",$D26=""),"",$J26+$K26+$L26+$M26)</f>
        <v/>
      </c>
      <c r="O26" s="3" t="str">
        <f aca="false">IF(OR($B26="",$D26=""),"",$I26-$E26*$D26-$N26)</f>
        <v/>
      </c>
      <c r="P26" s="4" t="str">
        <f aca="false">IF(OR($B26="",$D26=""),"",IF($I26=0,"",$O26/$I26))</f>
        <v/>
      </c>
      <c r="Q26" s="3" t="str">
        <f aca="false">IF(OR($B26="",$D26=""),"",IF($D26=0,"",MAX(0,(IF(IF($G26="Yes",IF($H26="Yes",Assumptions!$B$9,Assumptions!$B$8),0)*(($E26+Assumptions!$B$4)*$D26+Assumptions!$B$6*$F26+Assumptions!$B$7)/(1-Assumptions!$B$5-Assumptions!$B$6-IF($G26="Yes",IF($H26="Yes",Assumptions!$B$9,Assumptions!$B$8),0))&lt;=Assumptions!$B$11,(($E26+Assumptions!$B$4)*$D26+Assumptions!$B$6*$F26+Assumptions!$B$7)/(1-Assumptions!$B$5-Assumptions!$B$6-IF($G26="Yes",IF($H26="Yes",Assumptions!$B$9,Assumptions!$B$8),0)),((($E26+Assumptions!$B$4)*$D26+Assumptions!$B$6*$F26+Assumptions!$B$7)+Assumptions!$B$11)/(1-Assumptions!$B$5-Assumptions!$B$6))-$C26)/$D26)))</f>
        <v/>
      </c>
    </row>
    <row r="27" customFormat="false" ht="15" hidden="false" customHeight="false" outlineLevel="0" collapsed="false">
      <c r="B27" s="3"/>
      <c r="C27" s="3"/>
      <c r="E27" s="3"/>
      <c r="F27" s="3"/>
      <c r="I27" s="3" t="str">
        <f aca="false">IF(OR($B27="",$D27=""),"",$B27*$D27+$C27)</f>
        <v/>
      </c>
      <c r="J27" s="3" t="str">
        <f aca="false">IF(OR($B27="",$D27=""),"",$D27*Assumptions!$B$4)</f>
        <v/>
      </c>
      <c r="K27" s="3" t="str">
        <f aca="false">IF(OR($B27="",$D27=""),"",Assumptions!$B$5*$I27)</f>
        <v/>
      </c>
      <c r="L27" s="3" t="str">
        <f aca="false">IF(OR($B27="",$D27=""),"",Assumptions!$B$6*($I27+$F27)+Assumptions!$B$7)</f>
        <v/>
      </c>
      <c r="M27" s="3" t="str">
        <f aca="false">IF(OR($B27="",$D27=""),"",MIN(IF($G27="Yes",IF($H27="Yes",Assumptions!$B$9,Assumptions!$B$8),0)*$I27,Assumptions!$B$11))</f>
        <v/>
      </c>
      <c r="N27" s="3" t="str">
        <f aca="false">IF(OR($B27="",$D27=""),"",$J27+$K27+$L27+$M27)</f>
        <v/>
      </c>
      <c r="O27" s="3" t="str">
        <f aca="false">IF(OR($B27="",$D27=""),"",$I27-$E27*$D27-$N27)</f>
        <v/>
      </c>
      <c r="P27" s="4" t="str">
        <f aca="false">IF(OR($B27="",$D27=""),"",IF($I27=0,"",$O27/$I27))</f>
        <v/>
      </c>
      <c r="Q27" s="3" t="str">
        <f aca="false">IF(OR($B27="",$D27=""),"",IF($D27=0,"",MAX(0,(IF(IF($G27="Yes",IF($H27="Yes",Assumptions!$B$9,Assumptions!$B$8),0)*(($E27+Assumptions!$B$4)*$D27+Assumptions!$B$6*$F27+Assumptions!$B$7)/(1-Assumptions!$B$5-Assumptions!$B$6-IF($G27="Yes",IF($H27="Yes",Assumptions!$B$9,Assumptions!$B$8),0))&lt;=Assumptions!$B$11,(($E27+Assumptions!$B$4)*$D27+Assumptions!$B$6*$F27+Assumptions!$B$7)/(1-Assumptions!$B$5-Assumptions!$B$6-IF($G27="Yes",IF($H27="Yes",Assumptions!$B$9,Assumptions!$B$8),0)),((($E27+Assumptions!$B$4)*$D27+Assumptions!$B$6*$F27+Assumptions!$B$7)+Assumptions!$B$11)/(1-Assumptions!$B$5-Assumptions!$B$6))-$C27)/$D27)))</f>
        <v/>
      </c>
    </row>
    <row r="28" customFormat="false" ht="15" hidden="false" customHeight="false" outlineLevel="0" collapsed="false">
      <c r="B28" s="3"/>
      <c r="C28" s="3"/>
      <c r="E28" s="3"/>
      <c r="F28" s="3"/>
      <c r="I28" s="3" t="str">
        <f aca="false">IF(OR($B28="",$D28=""),"",$B28*$D28+$C28)</f>
        <v/>
      </c>
      <c r="J28" s="3" t="str">
        <f aca="false">IF(OR($B28="",$D28=""),"",$D28*Assumptions!$B$4)</f>
        <v/>
      </c>
      <c r="K28" s="3" t="str">
        <f aca="false">IF(OR($B28="",$D28=""),"",Assumptions!$B$5*$I28)</f>
        <v/>
      </c>
      <c r="L28" s="3" t="str">
        <f aca="false">IF(OR($B28="",$D28=""),"",Assumptions!$B$6*($I28+$F28)+Assumptions!$B$7)</f>
        <v/>
      </c>
      <c r="M28" s="3" t="str">
        <f aca="false">IF(OR($B28="",$D28=""),"",MIN(IF($G28="Yes",IF($H28="Yes",Assumptions!$B$9,Assumptions!$B$8),0)*$I28,Assumptions!$B$11))</f>
        <v/>
      </c>
      <c r="N28" s="3" t="str">
        <f aca="false">IF(OR($B28="",$D28=""),"",$J28+$K28+$L28+$M28)</f>
        <v/>
      </c>
      <c r="O28" s="3" t="str">
        <f aca="false">IF(OR($B28="",$D28=""),"",$I28-$E28*$D28-$N28)</f>
        <v/>
      </c>
      <c r="P28" s="4" t="str">
        <f aca="false">IF(OR($B28="",$D28=""),"",IF($I28=0,"",$O28/$I28))</f>
        <v/>
      </c>
      <c r="Q28" s="3" t="str">
        <f aca="false">IF(OR($B28="",$D28=""),"",IF($D28=0,"",MAX(0,(IF(IF($G28="Yes",IF($H28="Yes",Assumptions!$B$9,Assumptions!$B$8),0)*(($E28+Assumptions!$B$4)*$D28+Assumptions!$B$6*$F28+Assumptions!$B$7)/(1-Assumptions!$B$5-Assumptions!$B$6-IF($G28="Yes",IF($H28="Yes",Assumptions!$B$9,Assumptions!$B$8),0))&lt;=Assumptions!$B$11,(($E28+Assumptions!$B$4)*$D28+Assumptions!$B$6*$F28+Assumptions!$B$7)/(1-Assumptions!$B$5-Assumptions!$B$6-IF($G28="Yes",IF($H28="Yes",Assumptions!$B$9,Assumptions!$B$8),0)),((($E28+Assumptions!$B$4)*$D28+Assumptions!$B$6*$F28+Assumptions!$B$7)+Assumptions!$B$11)/(1-Assumptions!$B$5-Assumptions!$B$6))-$C28)/$D28)))</f>
        <v/>
      </c>
    </row>
    <row r="29" customFormat="false" ht="15" hidden="false" customHeight="false" outlineLevel="0" collapsed="false">
      <c r="B29" s="3"/>
      <c r="C29" s="3"/>
      <c r="E29" s="3"/>
      <c r="F29" s="3"/>
      <c r="I29" s="3" t="str">
        <f aca="false">IF(OR($B29="",$D29=""),"",$B29*$D29+$C29)</f>
        <v/>
      </c>
      <c r="J29" s="3" t="str">
        <f aca="false">IF(OR($B29="",$D29=""),"",$D29*Assumptions!$B$4)</f>
        <v/>
      </c>
      <c r="K29" s="3" t="str">
        <f aca="false">IF(OR($B29="",$D29=""),"",Assumptions!$B$5*$I29)</f>
        <v/>
      </c>
      <c r="L29" s="3" t="str">
        <f aca="false">IF(OR($B29="",$D29=""),"",Assumptions!$B$6*($I29+$F29)+Assumptions!$B$7)</f>
        <v/>
      </c>
      <c r="M29" s="3" t="str">
        <f aca="false">IF(OR($B29="",$D29=""),"",MIN(IF($G29="Yes",IF($H29="Yes",Assumptions!$B$9,Assumptions!$B$8),0)*$I29,Assumptions!$B$11))</f>
        <v/>
      </c>
      <c r="N29" s="3" t="str">
        <f aca="false">IF(OR($B29="",$D29=""),"",$J29+$K29+$L29+$M29)</f>
        <v/>
      </c>
      <c r="O29" s="3" t="str">
        <f aca="false">IF(OR($B29="",$D29=""),"",$I29-$E29*$D29-$N29)</f>
        <v/>
      </c>
      <c r="P29" s="4" t="str">
        <f aca="false">IF(OR($B29="",$D29=""),"",IF($I29=0,"",$O29/$I29))</f>
        <v/>
      </c>
      <c r="Q29" s="3" t="str">
        <f aca="false">IF(OR($B29="",$D29=""),"",IF($D29=0,"",MAX(0,(IF(IF($G29="Yes",IF($H29="Yes",Assumptions!$B$9,Assumptions!$B$8),0)*(($E29+Assumptions!$B$4)*$D29+Assumptions!$B$6*$F29+Assumptions!$B$7)/(1-Assumptions!$B$5-Assumptions!$B$6-IF($G29="Yes",IF($H29="Yes",Assumptions!$B$9,Assumptions!$B$8),0))&lt;=Assumptions!$B$11,(($E29+Assumptions!$B$4)*$D29+Assumptions!$B$6*$F29+Assumptions!$B$7)/(1-Assumptions!$B$5-Assumptions!$B$6-IF($G29="Yes",IF($H29="Yes",Assumptions!$B$9,Assumptions!$B$8),0)),((($E29+Assumptions!$B$4)*$D29+Assumptions!$B$6*$F29+Assumptions!$B$7)+Assumptions!$B$11)/(1-Assumptions!$B$5-Assumptions!$B$6))-$C29)/$D29)))</f>
        <v/>
      </c>
    </row>
    <row r="30" customFormat="false" ht="15" hidden="false" customHeight="false" outlineLevel="0" collapsed="false">
      <c r="B30" s="3"/>
      <c r="C30" s="3"/>
      <c r="E30" s="3"/>
      <c r="F30" s="3"/>
      <c r="I30" s="3" t="str">
        <f aca="false">IF(OR($B30="",$D30=""),"",$B30*$D30+$C30)</f>
        <v/>
      </c>
      <c r="J30" s="3" t="str">
        <f aca="false">IF(OR($B30="",$D30=""),"",$D30*Assumptions!$B$4)</f>
        <v/>
      </c>
      <c r="K30" s="3" t="str">
        <f aca="false">IF(OR($B30="",$D30=""),"",Assumptions!$B$5*$I30)</f>
        <v/>
      </c>
      <c r="L30" s="3" t="str">
        <f aca="false">IF(OR($B30="",$D30=""),"",Assumptions!$B$6*($I30+$F30)+Assumptions!$B$7)</f>
        <v/>
      </c>
      <c r="M30" s="3" t="str">
        <f aca="false">IF(OR($B30="",$D30=""),"",MIN(IF($G30="Yes",IF($H30="Yes",Assumptions!$B$9,Assumptions!$B$8),0)*$I30,Assumptions!$B$11))</f>
        <v/>
      </c>
      <c r="N30" s="3" t="str">
        <f aca="false">IF(OR($B30="",$D30=""),"",$J30+$K30+$L30+$M30)</f>
        <v/>
      </c>
      <c r="O30" s="3" t="str">
        <f aca="false">IF(OR($B30="",$D30=""),"",$I30-$E30*$D30-$N30)</f>
        <v/>
      </c>
      <c r="P30" s="4" t="str">
        <f aca="false">IF(OR($B30="",$D30=""),"",IF($I30=0,"",$O30/$I30))</f>
        <v/>
      </c>
      <c r="Q30" s="3" t="str">
        <f aca="false">IF(OR($B30="",$D30=""),"",IF($D30=0,"",MAX(0,(IF(IF($G30="Yes",IF($H30="Yes",Assumptions!$B$9,Assumptions!$B$8),0)*(($E30+Assumptions!$B$4)*$D30+Assumptions!$B$6*$F30+Assumptions!$B$7)/(1-Assumptions!$B$5-Assumptions!$B$6-IF($G30="Yes",IF($H30="Yes",Assumptions!$B$9,Assumptions!$B$8),0))&lt;=Assumptions!$B$11,(($E30+Assumptions!$B$4)*$D30+Assumptions!$B$6*$F30+Assumptions!$B$7)/(1-Assumptions!$B$5-Assumptions!$B$6-IF($G30="Yes",IF($H30="Yes",Assumptions!$B$9,Assumptions!$B$8),0)),((($E30+Assumptions!$B$4)*$D30+Assumptions!$B$6*$F30+Assumptions!$B$7)+Assumptions!$B$11)/(1-Assumptions!$B$5-Assumptions!$B$6))-$C30)/$D30)))</f>
        <v/>
      </c>
    </row>
    <row r="31" customFormat="false" ht="15" hidden="false" customHeight="false" outlineLevel="0" collapsed="false">
      <c r="B31" s="3"/>
      <c r="C31" s="3"/>
      <c r="E31" s="3"/>
      <c r="F31" s="3"/>
      <c r="I31" s="3" t="str">
        <f aca="false">IF(OR($B31="",$D31=""),"",$B31*$D31+$C31)</f>
        <v/>
      </c>
      <c r="J31" s="3" t="str">
        <f aca="false">IF(OR($B31="",$D31=""),"",$D31*Assumptions!$B$4)</f>
        <v/>
      </c>
      <c r="K31" s="3" t="str">
        <f aca="false">IF(OR($B31="",$D31=""),"",Assumptions!$B$5*$I31)</f>
        <v/>
      </c>
      <c r="L31" s="3" t="str">
        <f aca="false">IF(OR($B31="",$D31=""),"",Assumptions!$B$6*($I31+$F31)+Assumptions!$B$7)</f>
        <v/>
      </c>
      <c r="M31" s="3" t="str">
        <f aca="false">IF(OR($B31="",$D31=""),"",MIN(IF($G31="Yes",IF($H31="Yes",Assumptions!$B$9,Assumptions!$B$8),0)*$I31,Assumptions!$B$11))</f>
        <v/>
      </c>
      <c r="N31" s="3" t="str">
        <f aca="false">IF(OR($B31="",$D31=""),"",$J31+$K31+$L31+$M31)</f>
        <v/>
      </c>
      <c r="O31" s="3" t="str">
        <f aca="false">IF(OR($B31="",$D31=""),"",$I31-$E31*$D31-$N31)</f>
        <v/>
      </c>
      <c r="P31" s="4" t="str">
        <f aca="false">IF(OR($B31="",$D31=""),"",IF($I31=0,"",$O31/$I31))</f>
        <v/>
      </c>
      <c r="Q31" s="3" t="str">
        <f aca="false">IF(OR($B31="",$D31=""),"",IF($D31=0,"",MAX(0,(IF(IF($G31="Yes",IF($H31="Yes",Assumptions!$B$9,Assumptions!$B$8),0)*(($E31+Assumptions!$B$4)*$D31+Assumptions!$B$6*$F31+Assumptions!$B$7)/(1-Assumptions!$B$5-Assumptions!$B$6-IF($G31="Yes",IF($H31="Yes",Assumptions!$B$9,Assumptions!$B$8),0))&lt;=Assumptions!$B$11,(($E31+Assumptions!$B$4)*$D31+Assumptions!$B$6*$F31+Assumptions!$B$7)/(1-Assumptions!$B$5-Assumptions!$B$6-IF($G31="Yes",IF($H31="Yes",Assumptions!$B$9,Assumptions!$B$8),0)),((($E31+Assumptions!$B$4)*$D31+Assumptions!$B$6*$F31+Assumptions!$B$7)+Assumptions!$B$11)/(1-Assumptions!$B$5-Assumptions!$B$6))-$C31)/$D31)))</f>
        <v/>
      </c>
    </row>
    <row r="32" customFormat="false" ht="15" hidden="false" customHeight="false" outlineLevel="0" collapsed="false">
      <c r="B32" s="3"/>
      <c r="C32" s="3"/>
      <c r="E32" s="3"/>
      <c r="F32" s="3"/>
      <c r="I32" s="3" t="str">
        <f aca="false">IF(OR($B32="",$D32=""),"",$B32*$D32+$C32)</f>
        <v/>
      </c>
      <c r="J32" s="3" t="str">
        <f aca="false">IF(OR($B32="",$D32=""),"",$D32*Assumptions!$B$4)</f>
        <v/>
      </c>
      <c r="K32" s="3" t="str">
        <f aca="false">IF(OR($B32="",$D32=""),"",Assumptions!$B$5*$I32)</f>
        <v/>
      </c>
      <c r="L32" s="3" t="str">
        <f aca="false">IF(OR($B32="",$D32=""),"",Assumptions!$B$6*($I32+$F32)+Assumptions!$B$7)</f>
        <v/>
      </c>
      <c r="M32" s="3" t="str">
        <f aca="false">IF(OR($B32="",$D32=""),"",MIN(IF($G32="Yes",IF($H32="Yes",Assumptions!$B$9,Assumptions!$B$8),0)*$I32,Assumptions!$B$11))</f>
        <v/>
      </c>
      <c r="N32" s="3" t="str">
        <f aca="false">IF(OR($B32="",$D32=""),"",$J32+$K32+$L32+$M32)</f>
        <v/>
      </c>
      <c r="O32" s="3" t="str">
        <f aca="false">IF(OR($B32="",$D32=""),"",$I32-$E32*$D32-$N32)</f>
        <v/>
      </c>
      <c r="P32" s="4" t="str">
        <f aca="false">IF(OR($B32="",$D32=""),"",IF($I32=0,"",$O32/$I32))</f>
        <v/>
      </c>
      <c r="Q32" s="3" t="str">
        <f aca="false">IF(OR($B32="",$D32=""),"",IF($D32=0,"",MAX(0,(IF(IF($G32="Yes",IF($H32="Yes",Assumptions!$B$9,Assumptions!$B$8),0)*(($E32+Assumptions!$B$4)*$D32+Assumptions!$B$6*$F32+Assumptions!$B$7)/(1-Assumptions!$B$5-Assumptions!$B$6-IF($G32="Yes",IF($H32="Yes",Assumptions!$B$9,Assumptions!$B$8),0))&lt;=Assumptions!$B$11,(($E32+Assumptions!$B$4)*$D32+Assumptions!$B$6*$F32+Assumptions!$B$7)/(1-Assumptions!$B$5-Assumptions!$B$6-IF($G32="Yes",IF($H32="Yes",Assumptions!$B$9,Assumptions!$B$8),0)),((($E32+Assumptions!$B$4)*$D32+Assumptions!$B$6*$F32+Assumptions!$B$7)+Assumptions!$B$11)/(1-Assumptions!$B$5-Assumptions!$B$6))-$C32)/$D32)))</f>
        <v/>
      </c>
    </row>
    <row r="33" customFormat="false" ht="15" hidden="false" customHeight="false" outlineLevel="0" collapsed="false">
      <c r="B33" s="3"/>
      <c r="C33" s="3"/>
      <c r="E33" s="3"/>
      <c r="F33" s="3"/>
      <c r="I33" s="3" t="str">
        <f aca="false">IF(OR($B33="",$D33=""),"",$B33*$D33+$C33)</f>
        <v/>
      </c>
      <c r="J33" s="3" t="str">
        <f aca="false">IF(OR($B33="",$D33=""),"",$D33*Assumptions!$B$4)</f>
        <v/>
      </c>
      <c r="K33" s="3" t="str">
        <f aca="false">IF(OR($B33="",$D33=""),"",Assumptions!$B$5*$I33)</f>
        <v/>
      </c>
      <c r="L33" s="3" t="str">
        <f aca="false">IF(OR($B33="",$D33=""),"",Assumptions!$B$6*($I33+$F33)+Assumptions!$B$7)</f>
        <v/>
      </c>
      <c r="M33" s="3" t="str">
        <f aca="false">IF(OR($B33="",$D33=""),"",MIN(IF($G33="Yes",IF($H33="Yes",Assumptions!$B$9,Assumptions!$B$8),0)*$I33,Assumptions!$B$11))</f>
        <v/>
      </c>
      <c r="N33" s="3" t="str">
        <f aca="false">IF(OR($B33="",$D33=""),"",$J33+$K33+$L33+$M33)</f>
        <v/>
      </c>
      <c r="O33" s="3" t="str">
        <f aca="false">IF(OR($B33="",$D33=""),"",$I33-$E33*$D33-$N33)</f>
        <v/>
      </c>
      <c r="P33" s="4" t="str">
        <f aca="false">IF(OR($B33="",$D33=""),"",IF($I33=0,"",$O33/$I33))</f>
        <v/>
      </c>
      <c r="Q33" s="3" t="str">
        <f aca="false">IF(OR($B33="",$D33=""),"",IF($D33=0,"",MAX(0,(IF(IF($G33="Yes",IF($H33="Yes",Assumptions!$B$9,Assumptions!$B$8),0)*(($E33+Assumptions!$B$4)*$D33+Assumptions!$B$6*$F33+Assumptions!$B$7)/(1-Assumptions!$B$5-Assumptions!$B$6-IF($G33="Yes",IF($H33="Yes",Assumptions!$B$9,Assumptions!$B$8),0))&lt;=Assumptions!$B$11,(($E33+Assumptions!$B$4)*$D33+Assumptions!$B$6*$F33+Assumptions!$B$7)/(1-Assumptions!$B$5-Assumptions!$B$6-IF($G33="Yes",IF($H33="Yes",Assumptions!$B$9,Assumptions!$B$8),0)),((($E33+Assumptions!$B$4)*$D33+Assumptions!$B$6*$F33+Assumptions!$B$7)+Assumptions!$B$11)/(1-Assumptions!$B$5-Assumptions!$B$6))-$C33)/$D33)))</f>
        <v/>
      </c>
    </row>
    <row r="34" customFormat="false" ht="15" hidden="false" customHeight="false" outlineLevel="0" collapsed="false">
      <c r="B34" s="3"/>
      <c r="C34" s="3"/>
      <c r="E34" s="3"/>
      <c r="F34" s="3"/>
      <c r="I34" s="3" t="str">
        <f aca="false">IF(OR($B34="",$D34=""),"",$B34*$D34+$C34)</f>
        <v/>
      </c>
      <c r="J34" s="3" t="str">
        <f aca="false">IF(OR($B34="",$D34=""),"",$D34*Assumptions!$B$4)</f>
        <v/>
      </c>
      <c r="K34" s="3" t="str">
        <f aca="false">IF(OR($B34="",$D34=""),"",Assumptions!$B$5*$I34)</f>
        <v/>
      </c>
      <c r="L34" s="3" t="str">
        <f aca="false">IF(OR($B34="",$D34=""),"",Assumptions!$B$6*($I34+$F34)+Assumptions!$B$7)</f>
        <v/>
      </c>
      <c r="M34" s="3" t="str">
        <f aca="false">IF(OR($B34="",$D34=""),"",MIN(IF($G34="Yes",IF($H34="Yes",Assumptions!$B$9,Assumptions!$B$8),0)*$I34,Assumptions!$B$11))</f>
        <v/>
      </c>
      <c r="N34" s="3" t="str">
        <f aca="false">IF(OR($B34="",$D34=""),"",$J34+$K34+$L34+$M34)</f>
        <v/>
      </c>
      <c r="O34" s="3" t="str">
        <f aca="false">IF(OR($B34="",$D34=""),"",$I34-$E34*$D34-$N34)</f>
        <v/>
      </c>
      <c r="P34" s="4" t="str">
        <f aca="false">IF(OR($B34="",$D34=""),"",IF($I34=0,"",$O34/$I34))</f>
        <v/>
      </c>
      <c r="Q34" s="3" t="str">
        <f aca="false">IF(OR($B34="",$D34=""),"",IF($D34=0,"",MAX(0,(IF(IF($G34="Yes",IF($H34="Yes",Assumptions!$B$9,Assumptions!$B$8),0)*(($E34+Assumptions!$B$4)*$D34+Assumptions!$B$6*$F34+Assumptions!$B$7)/(1-Assumptions!$B$5-Assumptions!$B$6-IF($G34="Yes",IF($H34="Yes",Assumptions!$B$9,Assumptions!$B$8),0))&lt;=Assumptions!$B$11,(($E34+Assumptions!$B$4)*$D34+Assumptions!$B$6*$F34+Assumptions!$B$7)/(1-Assumptions!$B$5-Assumptions!$B$6-IF($G34="Yes",IF($H34="Yes",Assumptions!$B$9,Assumptions!$B$8),0)),((($E34+Assumptions!$B$4)*$D34+Assumptions!$B$6*$F34+Assumptions!$B$7)+Assumptions!$B$11)/(1-Assumptions!$B$5-Assumptions!$B$6))-$C34)/$D34)))</f>
        <v/>
      </c>
    </row>
    <row r="35" customFormat="false" ht="15" hidden="false" customHeight="false" outlineLevel="0" collapsed="false">
      <c r="B35" s="3"/>
      <c r="C35" s="3"/>
      <c r="E35" s="3"/>
      <c r="F35" s="3"/>
      <c r="I35" s="3" t="str">
        <f aca="false">IF(OR($B35="",$D35=""),"",$B35*$D35+$C35)</f>
        <v/>
      </c>
      <c r="J35" s="3" t="str">
        <f aca="false">IF(OR($B35="",$D35=""),"",$D35*Assumptions!$B$4)</f>
        <v/>
      </c>
      <c r="K35" s="3" t="str">
        <f aca="false">IF(OR($B35="",$D35=""),"",Assumptions!$B$5*$I35)</f>
        <v/>
      </c>
      <c r="L35" s="3" t="str">
        <f aca="false">IF(OR($B35="",$D35=""),"",Assumptions!$B$6*($I35+$F35)+Assumptions!$B$7)</f>
        <v/>
      </c>
      <c r="M35" s="3" t="str">
        <f aca="false">IF(OR($B35="",$D35=""),"",MIN(IF($G35="Yes",IF($H35="Yes",Assumptions!$B$9,Assumptions!$B$8),0)*$I35,Assumptions!$B$11))</f>
        <v/>
      </c>
      <c r="N35" s="3" t="str">
        <f aca="false">IF(OR($B35="",$D35=""),"",$J35+$K35+$L35+$M35)</f>
        <v/>
      </c>
      <c r="O35" s="3" t="str">
        <f aca="false">IF(OR($B35="",$D35=""),"",$I35-$E35*$D35-$N35)</f>
        <v/>
      </c>
      <c r="P35" s="4" t="str">
        <f aca="false">IF(OR($B35="",$D35=""),"",IF($I35=0,"",$O35/$I35))</f>
        <v/>
      </c>
      <c r="Q35" s="3" t="str">
        <f aca="false">IF(OR($B35="",$D35=""),"",IF($D35=0,"",MAX(0,(IF(IF($G35="Yes",IF($H35="Yes",Assumptions!$B$9,Assumptions!$B$8),0)*(($E35+Assumptions!$B$4)*$D35+Assumptions!$B$6*$F35+Assumptions!$B$7)/(1-Assumptions!$B$5-Assumptions!$B$6-IF($G35="Yes",IF($H35="Yes",Assumptions!$B$9,Assumptions!$B$8),0))&lt;=Assumptions!$B$11,(($E35+Assumptions!$B$4)*$D35+Assumptions!$B$6*$F35+Assumptions!$B$7)/(1-Assumptions!$B$5-Assumptions!$B$6-IF($G35="Yes",IF($H35="Yes",Assumptions!$B$9,Assumptions!$B$8),0)),((($E35+Assumptions!$B$4)*$D35+Assumptions!$B$6*$F35+Assumptions!$B$7)+Assumptions!$B$11)/(1-Assumptions!$B$5-Assumptions!$B$6))-$C35)/$D35)))</f>
        <v/>
      </c>
    </row>
    <row r="36" customFormat="false" ht="15" hidden="false" customHeight="false" outlineLevel="0" collapsed="false">
      <c r="B36" s="3"/>
      <c r="C36" s="3"/>
      <c r="E36" s="3"/>
      <c r="F36" s="3"/>
      <c r="I36" s="3" t="str">
        <f aca="false">IF(OR($B36="",$D36=""),"",$B36*$D36+$C36)</f>
        <v/>
      </c>
      <c r="J36" s="3" t="str">
        <f aca="false">IF(OR($B36="",$D36=""),"",$D36*Assumptions!$B$4)</f>
        <v/>
      </c>
      <c r="K36" s="3" t="str">
        <f aca="false">IF(OR($B36="",$D36=""),"",Assumptions!$B$5*$I36)</f>
        <v/>
      </c>
      <c r="L36" s="3" t="str">
        <f aca="false">IF(OR($B36="",$D36=""),"",Assumptions!$B$6*($I36+$F36)+Assumptions!$B$7)</f>
        <v/>
      </c>
      <c r="M36" s="3" t="str">
        <f aca="false">IF(OR($B36="",$D36=""),"",MIN(IF($G36="Yes",IF($H36="Yes",Assumptions!$B$9,Assumptions!$B$8),0)*$I36,Assumptions!$B$11))</f>
        <v/>
      </c>
      <c r="N36" s="3" t="str">
        <f aca="false">IF(OR($B36="",$D36=""),"",$J36+$K36+$L36+$M36)</f>
        <v/>
      </c>
      <c r="O36" s="3" t="str">
        <f aca="false">IF(OR($B36="",$D36=""),"",$I36-$E36*$D36-$N36)</f>
        <v/>
      </c>
      <c r="P36" s="4" t="str">
        <f aca="false">IF(OR($B36="",$D36=""),"",IF($I36=0,"",$O36/$I36))</f>
        <v/>
      </c>
      <c r="Q36" s="3" t="str">
        <f aca="false">IF(OR($B36="",$D36=""),"",IF($D36=0,"",MAX(0,(IF(IF($G36="Yes",IF($H36="Yes",Assumptions!$B$9,Assumptions!$B$8),0)*(($E36+Assumptions!$B$4)*$D36+Assumptions!$B$6*$F36+Assumptions!$B$7)/(1-Assumptions!$B$5-Assumptions!$B$6-IF($G36="Yes",IF($H36="Yes",Assumptions!$B$9,Assumptions!$B$8),0))&lt;=Assumptions!$B$11,(($E36+Assumptions!$B$4)*$D36+Assumptions!$B$6*$F36+Assumptions!$B$7)/(1-Assumptions!$B$5-Assumptions!$B$6-IF($G36="Yes",IF($H36="Yes",Assumptions!$B$9,Assumptions!$B$8),0)),((($E36+Assumptions!$B$4)*$D36+Assumptions!$B$6*$F36+Assumptions!$B$7)+Assumptions!$B$11)/(1-Assumptions!$B$5-Assumptions!$B$6))-$C36)/$D36)))</f>
        <v/>
      </c>
    </row>
    <row r="37" customFormat="false" ht="15" hidden="false" customHeight="false" outlineLevel="0" collapsed="false">
      <c r="B37" s="3"/>
      <c r="C37" s="3"/>
      <c r="E37" s="3"/>
      <c r="F37" s="3"/>
      <c r="I37" s="3" t="str">
        <f aca="false">IF(OR($B37="",$D37=""),"",$B37*$D37+$C37)</f>
        <v/>
      </c>
      <c r="J37" s="3" t="str">
        <f aca="false">IF(OR($B37="",$D37=""),"",$D37*Assumptions!$B$4)</f>
        <v/>
      </c>
      <c r="K37" s="3" t="str">
        <f aca="false">IF(OR($B37="",$D37=""),"",Assumptions!$B$5*$I37)</f>
        <v/>
      </c>
      <c r="L37" s="3" t="str">
        <f aca="false">IF(OR($B37="",$D37=""),"",Assumptions!$B$6*($I37+$F37)+Assumptions!$B$7)</f>
        <v/>
      </c>
      <c r="M37" s="3" t="str">
        <f aca="false">IF(OR($B37="",$D37=""),"",MIN(IF($G37="Yes",IF($H37="Yes",Assumptions!$B$9,Assumptions!$B$8),0)*$I37,Assumptions!$B$11))</f>
        <v/>
      </c>
      <c r="N37" s="3" t="str">
        <f aca="false">IF(OR($B37="",$D37=""),"",$J37+$K37+$L37+$M37)</f>
        <v/>
      </c>
      <c r="O37" s="3" t="str">
        <f aca="false">IF(OR($B37="",$D37=""),"",$I37-$E37*$D37-$N37)</f>
        <v/>
      </c>
      <c r="P37" s="4" t="str">
        <f aca="false">IF(OR($B37="",$D37=""),"",IF($I37=0,"",$O37/$I37))</f>
        <v/>
      </c>
      <c r="Q37" s="3" t="str">
        <f aca="false">IF(OR($B37="",$D37=""),"",IF($D37=0,"",MAX(0,(IF(IF($G37="Yes",IF($H37="Yes",Assumptions!$B$9,Assumptions!$B$8),0)*(($E37+Assumptions!$B$4)*$D37+Assumptions!$B$6*$F37+Assumptions!$B$7)/(1-Assumptions!$B$5-Assumptions!$B$6-IF($G37="Yes",IF($H37="Yes",Assumptions!$B$9,Assumptions!$B$8),0))&lt;=Assumptions!$B$11,(($E37+Assumptions!$B$4)*$D37+Assumptions!$B$6*$F37+Assumptions!$B$7)/(1-Assumptions!$B$5-Assumptions!$B$6-IF($G37="Yes",IF($H37="Yes",Assumptions!$B$9,Assumptions!$B$8),0)),((($E37+Assumptions!$B$4)*$D37+Assumptions!$B$6*$F37+Assumptions!$B$7)+Assumptions!$B$11)/(1-Assumptions!$B$5-Assumptions!$B$6))-$C37)/$D37)))</f>
        <v/>
      </c>
    </row>
    <row r="38" customFormat="false" ht="15" hidden="false" customHeight="false" outlineLevel="0" collapsed="false">
      <c r="B38" s="3"/>
      <c r="C38" s="3"/>
      <c r="E38" s="3"/>
      <c r="F38" s="3"/>
      <c r="I38" s="3" t="str">
        <f aca="false">IF(OR($B38="",$D38=""),"",$B38*$D38+$C38)</f>
        <v/>
      </c>
      <c r="J38" s="3" t="str">
        <f aca="false">IF(OR($B38="",$D38=""),"",$D38*Assumptions!$B$4)</f>
        <v/>
      </c>
      <c r="K38" s="3" t="str">
        <f aca="false">IF(OR($B38="",$D38=""),"",Assumptions!$B$5*$I38)</f>
        <v/>
      </c>
      <c r="L38" s="3" t="str">
        <f aca="false">IF(OR($B38="",$D38=""),"",Assumptions!$B$6*($I38+$F38)+Assumptions!$B$7)</f>
        <v/>
      </c>
      <c r="M38" s="3" t="str">
        <f aca="false">IF(OR($B38="",$D38=""),"",MIN(IF($G38="Yes",IF($H38="Yes",Assumptions!$B$9,Assumptions!$B$8),0)*$I38,Assumptions!$B$11))</f>
        <v/>
      </c>
      <c r="N38" s="3" t="str">
        <f aca="false">IF(OR($B38="",$D38=""),"",$J38+$K38+$L38+$M38)</f>
        <v/>
      </c>
      <c r="O38" s="3" t="str">
        <f aca="false">IF(OR($B38="",$D38=""),"",$I38-$E38*$D38-$N38)</f>
        <v/>
      </c>
      <c r="P38" s="4" t="str">
        <f aca="false">IF(OR($B38="",$D38=""),"",IF($I38=0,"",$O38/$I38))</f>
        <v/>
      </c>
      <c r="Q38" s="3" t="str">
        <f aca="false">IF(OR($B38="",$D38=""),"",IF($D38=0,"",MAX(0,(IF(IF($G38="Yes",IF($H38="Yes",Assumptions!$B$9,Assumptions!$B$8),0)*(($E38+Assumptions!$B$4)*$D38+Assumptions!$B$6*$F38+Assumptions!$B$7)/(1-Assumptions!$B$5-Assumptions!$B$6-IF($G38="Yes",IF($H38="Yes",Assumptions!$B$9,Assumptions!$B$8),0))&lt;=Assumptions!$B$11,(($E38+Assumptions!$B$4)*$D38+Assumptions!$B$6*$F38+Assumptions!$B$7)/(1-Assumptions!$B$5-Assumptions!$B$6-IF($G38="Yes",IF($H38="Yes",Assumptions!$B$9,Assumptions!$B$8),0)),((($E38+Assumptions!$B$4)*$D38+Assumptions!$B$6*$F38+Assumptions!$B$7)+Assumptions!$B$11)/(1-Assumptions!$B$5-Assumptions!$B$6))-$C38)/$D38)))</f>
        <v/>
      </c>
    </row>
    <row r="39" customFormat="false" ht="15" hidden="false" customHeight="false" outlineLevel="0" collapsed="false">
      <c r="B39" s="3"/>
      <c r="C39" s="3"/>
      <c r="E39" s="3"/>
      <c r="F39" s="3"/>
      <c r="I39" s="3" t="str">
        <f aca="false">IF(OR($B39="",$D39=""),"",$B39*$D39+$C39)</f>
        <v/>
      </c>
      <c r="J39" s="3" t="str">
        <f aca="false">IF(OR($B39="",$D39=""),"",$D39*Assumptions!$B$4)</f>
        <v/>
      </c>
      <c r="K39" s="3" t="str">
        <f aca="false">IF(OR($B39="",$D39=""),"",Assumptions!$B$5*$I39)</f>
        <v/>
      </c>
      <c r="L39" s="3" t="str">
        <f aca="false">IF(OR($B39="",$D39=""),"",Assumptions!$B$6*($I39+$F39)+Assumptions!$B$7)</f>
        <v/>
      </c>
      <c r="M39" s="3" t="str">
        <f aca="false">IF(OR($B39="",$D39=""),"",MIN(IF($G39="Yes",IF($H39="Yes",Assumptions!$B$9,Assumptions!$B$8),0)*$I39,Assumptions!$B$11))</f>
        <v/>
      </c>
      <c r="N39" s="3" t="str">
        <f aca="false">IF(OR($B39="",$D39=""),"",$J39+$K39+$L39+$M39)</f>
        <v/>
      </c>
      <c r="O39" s="3" t="str">
        <f aca="false">IF(OR($B39="",$D39=""),"",$I39-$E39*$D39-$N39)</f>
        <v/>
      </c>
      <c r="P39" s="4" t="str">
        <f aca="false">IF(OR($B39="",$D39=""),"",IF($I39=0,"",$O39/$I39))</f>
        <v/>
      </c>
      <c r="Q39" s="3" t="str">
        <f aca="false">IF(OR($B39="",$D39=""),"",IF($D39=0,"",MAX(0,(IF(IF($G39="Yes",IF($H39="Yes",Assumptions!$B$9,Assumptions!$B$8),0)*(($E39+Assumptions!$B$4)*$D39+Assumptions!$B$6*$F39+Assumptions!$B$7)/(1-Assumptions!$B$5-Assumptions!$B$6-IF($G39="Yes",IF($H39="Yes",Assumptions!$B$9,Assumptions!$B$8),0))&lt;=Assumptions!$B$11,(($E39+Assumptions!$B$4)*$D39+Assumptions!$B$6*$F39+Assumptions!$B$7)/(1-Assumptions!$B$5-Assumptions!$B$6-IF($G39="Yes",IF($H39="Yes",Assumptions!$B$9,Assumptions!$B$8),0)),((($E39+Assumptions!$B$4)*$D39+Assumptions!$B$6*$F39+Assumptions!$B$7)+Assumptions!$B$11)/(1-Assumptions!$B$5-Assumptions!$B$6))-$C39)/$D39)))</f>
        <v/>
      </c>
    </row>
    <row r="40" customFormat="false" ht="15" hidden="false" customHeight="false" outlineLevel="0" collapsed="false">
      <c r="B40" s="3"/>
      <c r="C40" s="3"/>
      <c r="E40" s="3"/>
      <c r="F40" s="3"/>
      <c r="I40" s="3" t="str">
        <f aca="false">IF(OR($B40="",$D40=""),"",$B40*$D40+$C40)</f>
        <v/>
      </c>
      <c r="J40" s="3" t="str">
        <f aca="false">IF(OR($B40="",$D40=""),"",$D40*Assumptions!$B$4)</f>
        <v/>
      </c>
      <c r="K40" s="3" t="str">
        <f aca="false">IF(OR($B40="",$D40=""),"",Assumptions!$B$5*$I40)</f>
        <v/>
      </c>
      <c r="L40" s="3" t="str">
        <f aca="false">IF(OR($B40="",$D40=""),"",Assumptions!$B$6*($I40+$F40)+Assumptions!$B$7)</f>
        <v/>
      </c>
      <c r="M40" s="3" t="str">
        <f aca="false">IF(OR($B40="",$D40=""),"",MIN(IF($G40="Yes",IF($H40="Yes",Assumptions!$B$9,Assumptions!$B$8),0)*$I40,Assumptions!$B$11))</f>
        <v/>
      </c>
      <c r="N40" s="3" t="str">
        <f aca="false">IF(OR($B40="",$D40=""),"",$J40+$K40+$L40+$M40)</f>
        <v/>
      </c>
      <c r="O40" s="3" t="str">
        <f aca="false">IF(OR($B40="",$D40=""),"",$I40-$E40*$D40-$N40)</f>
        <v/>
      </c>
      <c r="P40" s="4" t="str">
        <f aca="false">IF(OR($B40="",$D40=""),"",IF($I40=0,"",$O40/$I40))</f>
        <v/>
      </c>
      <c r="Q40" s="3" t="str">
        <f aca="false">IF(OR($B40="",$D40=""),"",IF($D40=0,"",MAX(0,(IF(IF($G40="Yes",IF($H40="Yes",Assumptions!$B$9,Assumptions!$B$8),0)*(($E40+Assumptions!$B$4)*$D40+Assumptions!$B$6*$F40+Assumptions!$B$7)/(1-Assumptions!$B$5-Assumptions!$B$6-IF($G40="Yes",IF($H40="Yes",Assumptions!$B$9,Assumptions!$B$8),0))&lt;=Assumptions!$B$11,(($E40+Assumptions!$B$4)*$D40+Assumptions!$B$6*$F40+Assumptions!$B$7)/(1-Assumptions!$B$5-Assumptions!$B$6-IF($G40="Yes",IF($H40="Yes",Assumptions!$B$9,Assumptions!$B$8),0)),((($E40+Assumptions!$B$4)*$D40+Assumptions!$B$6*$F40+Assumptions!$B$7)+Assumptions!$B$11)/(1-Assumptions!$B$5-Assumptions!$B$6))-$C40)/$D40)))</f>
        <v/>
      </c>
    </row>
    <row r="41" customFormat="false" ht="15" hidden="false" customHeight="false" outlineLevel="0" collapsed="false">
      <c r="B41" s="3"/>
      <c r="C41" s="3"/>
      <c r="E41" s="3"/>
      <c r="F41" s="3"/>
      <c r="I41" s="3" t="str">
        <f aca="false">IF(OR($B41="",$D41=""),"",$B41*$D41+$C41)</f>
        <v/>
      </c>
      <c r="J41" s="3" t="str">
        <f aca="false">IF(OR($B41="",$D41=""),"",$D41*Assumptions!$B$4)</f>
        <v/>
      </c>
      <c r="K41" s="3" t="str">
        <f aca="false">IF(OR($B41="",$D41=""),"",Assumptions!$B$5*$I41)</f>
        <v/>
      </c>
      <c r="L41" s="3" t="str">
        <f aca="false">IF(OR($B41="",$D41=""),"",Assumptions!$B$6*($I41+$F41)+Assumptions!$B$7)</f>
        <v/>
      </c>
      <c r="M41" s="3" t="str">
        <f aca="false">IF(OR($B41="",$D41=""),"",MIN(IF($G41="Yes",IF($H41="Yes",Assumptions!$B$9,Assumptions!$B$8),0)*$I41,Assumptions!$B$11))</f>
        <v/>
      </c>
      <c r="N41" s="3" t="str">
        <f aca="false">IF(OR($B41="",$D41=""),"",$J41+$K41+$L41+$M41)</f>
        <v/>
      </c>
      <c r="O41" s="3" t="str">
        <f aca="false">IF(OR($B41="",$D41=""),"",$I41-$E41*$D41-$N41)</f>
        <v/>
      </c>
      <c r="P41" s="4" t="str">
        <f aca="false">IF(OR($B41="",$D41=""),"",IF($I41=0,"",$O41/$I41))</f>
        <v/>
      </c>
      <c r="Q41" s="3" t="str">
        <f aca="false">IF(OR($B41="",$D41=""),"",IF($D41=0,"",MAX(0,(IF(IF($G41="Yes",IF($H41="Yes",Assumptions!$B$9,Assumptions!$B$8),0)*(($E41+Assumptions!$B$4)*$D41+Assumptions!$B$6*$F41+Assumptions!$B$7)/(1-Assumptions!$B$5-Assumptions!$B$6-IF($G41="Yes",IF($H41="Yes",Assumptions!$B$9,Assumptions!$B$8),0))&lt;=Assumptions!$B$11,(($E41+Assumptions!$B$4)*$D41+Assumptions!$B$6*$F41+Assumptions!$B$7)/(1-Assumptions!$B$5-Assumptions!$B$6-IF($G41="Yes",IF($H41="Yes",Assumptions!$B$9,Assumptions!$B$8),0)),((($E41+Assumptions!$B$4)*$D41+Assumptions!$B$6*$F41+Assumptions!$B$7)+Assumptions!$B$11)/(1-Assumptions!$B$5-Assumptions!$B$6))-$C41)/$D41)))</f>
        <v/>
      </c>
    </row>
    <row r="42" customFormat="false" ht="15" hidden="false" customHeight="false" outlineLevel="0" collapsed="false">
      <c r="B42" s="3"/>
      <c r="C42" s="3"/>
      <c r="E42" s="3"/>
      <c r="F42" s="3"/>
      <c r="I42" s="3" t="str">
        <f aca="false">IF(OR($B42="",$D42=""),"",$B42*$D42+$C42)</f>
        <v/>
      </c>
      <c r="J42" s="3" t="str">
        <f aca="false">IF(OR($B42="",$D42=""),"",$D42*Assumptions!$B$4)</f>
        <v/>
      </c>
      <c r="K42" s="3" t="str">
        <f aca="false">IF(OR($B42="",$D42=""),"",Assumptions!$B$5*$I42)</f>
        <v/>
      </c>
      <c r="L42" s="3" t="str">
        <f aca="false">IF(OR($B42="",$D42=""),"",Assumptions!$B$6*($I42+$F42)+Assumptions!$B$7)</f>
        <v/>
      </c>
      <c r="M42" s="3" t="str">
        <f aca="false">IF(OR($B42="",$D42=""),"",MIN(IF($G42="Yes",IF($H42="Yes",Assumptions!$B$9,Assumptions!$B$8),0)*$I42,Assumptions!$B$11))</f>
        <v/>
      </c>
      <c r="N42" s="3" t="str">
        <f aca="false">IF(OR($B42="",$D42=""),"",$J42+$K42+$L42+$M42)</f>
        <v/>
      </c>
      <c r="O42" s="3" t="str">
        <f aca="false">IF(OR($B42="",$D42=""),"",$I42-$E42*$D42-$N42)</f>
        <v/>
      </c>
      <c r="P42" s="4" t="str">
        <f aca="false">IF(OR($B42="",$D42=""),"",IF($I42=0,"",$O42/$I42))</f>
        <v/>
      </c>
      <c r="Q42" s="3" t="str">
        <f aca="false">IF(OR($B42="",$D42=""),"",IF($D42=0,"",MAX(0,(IF(IF($G42="Yes",IF($H42="Yes",Assumptions!$B$9,Assumptions!$B$8),0)*(($E42+Assumptions!$B$4)*$D42+Assumptions!$B$6*$F42+Assumptions!$B$7)/(1-Assumptions!$B$5-Assumptions!$B$6-IF($G42="Yes",IF($H42="Yes",Assumptions!$B$9,Assumptions!$B$8),0))&lt;=Assumptions!$B$11,(($E42+Assumptions!$B$4)*$D42+Assumptions!$B$6*$F42+Assumptions!$B$7)/(1-Assumptions!$B$5-Assumptions!$B$6-IF($G42="Yes",IF($H42="Yes",Assumptions!$B$9,Assumptions!$B$8),0)),((($E42+Assumptions!$B$4)*$D42+Assumptions!$B$6*$F42+Assumptions!$B$7)+Assumptions!$B$11)/(1-Assumptions!$B$5-Assumptions!$B$6))-$C42)/$D42)))</f>
        <v/>
      </c>
    </row>
    <row r="43" customFormat="false" ht="15" hidden="false" customHeight="false" outlineLevel="0" collapsed="false">
      <c r="B43" s="3"/>
      <c r="C43" s="3"/>
      <c r="E43" s="3"/>
      <c r="F43" s="3"/>
      <c r="I43" s="3" t="str">
        <f aca="false">IF(OR($B43="",$D43=""),"",$B43*$D43+$C43)</f>
        <v/>
      </c>
      <c r="J43" s="3" t="str">
        <f aca="false">IF(OR($B43="",$D43=""),"",$D43*Assumptions!$B$4)</f>
        <v/>
      </c>
      <c r="K43" s="3" t="str">
        <f aca="false">IF(OR($B43="",$D43=""),"",Assumptions!$B$5*$I43)</f>
        <v/>
      </c>
      <c r="L43" s="3" t="str">
        <f aca="false">IF(OR($B43="",$D43=""),"",Assumptions!$B$6*($I43+$F43)+Assumptions!$B$7)</f>
        <v/>
      </c>
      <c r="M43" s="3" t="str">
        <f aca="false">IF(OR($B43="",$D43=""),"",MIN(IF($G43="Yes",IF($H43="Yes",Assumptions!$B$9,Assumptions!$B$8),0)*$I43,Assumptions!$B$11))</f>
        <v/>
      </c>
      <c r="N43" s="3" t="str">
        <f aca="false">IF(OR($B43="",$D43=""),"",$J43+$K43+$L43+$M43)</f>
        <v/>
      </c>
      <c r="O43" s="3" t="str">
        <f aca="false">IF(OR($B43="",$D43=""),"",$I43-$E43*$D43-$N43)</f>
        <v/>
      </c>
      <c r="P43" s="4" t="str">
        <f aca="false">IF(OR($B43="",$D43=""),"",IF($I43=0,"",$O43/$I43))</f>
        <v/>
      </c>
      <c r="Q43" s="3" t="str">
        <f aca="false">IF(OR($B43="",$D43=""),"",IF($D43=0,"",MAX(0,(IF(IF($G43="Yes",IF($H43="Yes",Assumptions!$B$9,Assumptions!$B$8),0)*(($E43+Assumptions!$B$4)*$D43+Assumptions!$B$6*$F43+Assumptions!$B$7)/(1-Assumptions!$B$5-Assumptions!$B$6-IF($G43="Yes",IF($H43="Yes",Assumptions!$B$9,Assumptions!$B$8),0))&lt;=Assumptions!$B$11,(($E43+Assumptions!$B$4)*$D43+Assumptions!$B$6*$F43+Assumptions!$B$7)/(1-Assumptions!$B$5-Assumptions!$B$6-IF($G43="Yes",IF($H43="Yes",Assumptions!$B$9,Assumptions!$B$8),0)),((($E43+Assumptions!$B$4)*$D43+Assumptions!$B$6*$F43+Assumptions!$B$7)+Assumptions!$B$11)/(1-Assumptions!$B$5-Assumptions!$B$6))-$C43)/$D43)))</f>
        <v/>
      </c>
    </row>
    <row r="44" customFormat="false" ht="15" hidden="false" customHeight="false" outlineLevel="0" collapsed="false">
      <c r="B44" s="3"/>
      <c r="C44" s="3"/>
      <c r="E44" s="3"/>
      <c r="F44" s="3"/>
      <c r="I44" s="3" t="str">
        <f aca="false">IF(OR($B44="",$D44=""),"",$B44*$D44+$C44)</f>
        <v/>
      </c>
      <c r="J44" s="3" t="str">
        <f aca="false">IF(OR($B44="",$D44=""),"",$D44*Assumptions!$B$4)</f>
        <v/>
      </c>
      <c r="K44" s="3" t="str">
        <f aca="false">IF(OR($B44="",$D44=""),"",Assumptions!$B$5*$I44)</f>
        <v/>
      </c>
      <c r="L44" s="3" t="str">
        <f aca="false">IF(OR($B44="",$D44=""),"",Assumptions!$B$6*($I44+$F44)+Assumptions!$B$7)</f>
        <v/>
      </c>
      <c r="M44" s="3" t="str">
        <f aca="false">IF(OR($B44="",$D44=""),"",MIN(IF($G44="Yes",IF($H44="Yes",Assumptions!$B$9,Assumptions!$B$8),0)*$I44,Assumptions!$B$11))</f>
        <v/>
      </c>
      <c r="N44" s="3" t="str">
        <f aca="false">IF(OR($B44="",$D44=""),"",$J44+$K44+$L44+$M44)</f>
        <v/>
      </c>
      <c r="O44" s="3" t="str">
        <f aca="false">IF(OR($B44="",$D44=""),"",$I44-$E44*$D44-$N44)</f>
        <v/>
      </c>
      <c r="P44" s="4" t="str">
        <f aca="false">IF(OR($B44="",$D44=""),"",IF($I44=0,"",$O44/$I44))</f>
        <v/>
      </c>
      <c r="Q44" s="3" t="str">
        <f aca="false">IF(OR($B44="",$D44=""),"",IF($D44=0,"",MAX(0,(IF(IF($G44="Yes",IF($H44="Yes",Assumptions!$B$9,Assumptions!$B$8),0)*(($E44+Assumptions!$B$4)*$D44+Assumptions!$B$6*$F44+Assumptions!$B$7)/(1-Assumptions!$B$5-Assumptions!$B$6-IF($G44="Yes",IF($H44="Yes",Assumptions!$B$9,Assumptions!$B$8),0))&lt;=Assumptions!$B$11,(($E44+Assumptions!$B$4)*$D44+Assumptions!$B$6*$F44+Assumptions!$B$7)/(1-Assumptions!$B$5-Assumptions!$B$6-IF($G44="Yes",IF($H44="Yes",Assumptions!$B$9,Assumptions!$B$8),0)),((($E44+Assumptions!$B$4)*$D44+Assumptions!$B$6*$F44+Assumptions!$B$7)+Assumptions!$B$11)/(1-Assumptions!$B$5-Assumptions!$B$6))-$C44)/$D44)))</f>
        <v/>
      </c>
    </row>
    <row r="45" customFormat="false" ht="15" hidden="false" customHeight="false" outlineLevel="0" collapsed="false">
      <c r="B45" s="3"/>
      <c r="C45" s="3"/>
      <c r="E45" s="3"/>
      <c r="F45" s="3"/>
      <c r="I45" s="3" t="str">
        <f aca="false">IF(OR($B45="",$D45=""),"",$B45*$D45+$C45)</f>
        <v/>
      </c>
      <c r="J45" s="3" t="str">
        <f aca="false">IF(OR($B45="",$D45=""),"",$D45*Assumptions!$B$4)</f>
        <v/>
      </c>
      <c r="K45" s="3" t="str">
        <f aca="false">IF(OR($B45="",$D45=""),"",Assumptions!$B$5*$I45)</f>
        <v/>
      </c>
      <c r="L45" s="3" t="str">
        <f aca="false">IF(OR($B45="",$D45=""),"",Assumptions!$B$6*($I45+$F45)+Assumptions!$B$7)</f>
        <v/>
      </c>
      <c r="M45" s="3" t="str">
        <f aca="false">IF(OR($B45="",$D45=""),"",MIN(IF($G45="Yes",IF($H45="Yes",Assumptions!$B$9,Assumptions!$B$8),0)*$I45,Assumptions!$B$11))</f>
        <v/>
      </c>
      <c r="N45" s="3" t="str">
        <f aca="false">IF(OR($B45="",$D45=""),"",$J45+$K45+$L45+$M45)</f>
        <v/>
      </c>
      <c r="O45" s="3" t="str">
        <f aca="false">IF(OR($B45="",$D45=""),"",$I45-$E45*$D45-$N45)</f>
        <v/>
      </c>
      <c r="P45" s="4" t="str">
        <f aca="false">IF(OR($B45="",$D45=""),"",IF($I45=0,"",$O45/$I45))</f>
        <v/>
      </c>
      <c r="Q45" s="3" t="str">
        <f aca="false">IF(OR($B45="",$D45=""),"",IF($D45=0,"",MAX(0,(IF(IF($G45="Yes",IF($H45="Yes",Assumptions!$B$9,Assumptions!$B$8),0)*(($E45+Assumptions!$B$4)*$D45+Assumptions!$B$6*$F45+Assumptions!$B$7)/(1-Assumptions!$B$5-Assumptions!$B$6-IF($G45="Yes",IF($H45="Yes",Assumptions!$B$9,Assumptions!$B$8),0))&lt;=Assumptions!$B$11,(($E45+Assumptions!$B$4)*$D45+Assumptions!$B$6*$F45+Assumptions!$B$7)/(1-Assumptions!$B$5-Assumptions!$B$6-IF($G45="Yes",IF($H45="Yes",Assumptions!$B$9,Assumptions!$B$8),0)),((($E45+Assumptions!$B$4)*$D45+Assumptions!$B$6*$F45+Assumptions!$B$7)+Assumptions!$B$11)/(1-Assumptions!$B$5-Assumptions!$B$6))-$C45)/$D45)))</f>
        <v/>
      </c>
    </row>
    <row r="46" customFormat="false" ht="15" hidden="false" customHeight="false" outlineLevel="0" collapsed="false">
      <c r="B46" s="3"/>
      <c r="C46" s="3"/>
      <c r="E46" s="3"/>
      <c r="F46" s="3"/>
      <c r="I46" s="3" t="str">
        <f aca="false">IF(OR($B46="",$D46=""),"",$B46*$D46+$C46)</f>
        <v/>
      </c>
      <c r="J46" s="3" t="str">
        <f aca="false">IF(OR($B46="",$D46=""),"",$D46*Assumptions!$B$4)</f>
        <v/>
      </c>
      <c r="K46" s="3" t="str">
        <f aca="false">IF(OR($B46="",$D46=""),"",Assumptions!$B$5*$I46)</f>
        <v/>
      </c>
      <c r="L46" s="3" t="str">
        <f aca="false">IF(OR($B46="",$D46=""),"",Assumptions!$B$6*($I46+$F46)+Assumptions!$B$7)</f>
        <v/>
      </c>
      <c r="M46" s="3" t="str">
        <f aca="false">IF(OR($B46="",$D46=""),"",MIN(IF($G46="Yes",IF($H46="Yes",Assumptions!$B$9,Assumptions!$B$8),0)*$I46,Assumptions!$B$11))</f>
        <v/>
      </c>
      <c r="N46" s="3" t="str">
        <f aca="false">IF(OR($B46="",$D46=""),"",$J46+$K46+$L46+$M46)</f>
        <v/>
      </c>
      <c r="O46" s="3" t="str">
        <f aca="false">IF(OR($B46="",$D46=""),"",$I46-$E46*$D46-$N46)</f>
        <v/>
      </c>
      <c r="P46" s="4" t="str">
        <f aca="false">IF(OR($B46="",$D46=""),"",IF($I46=0,"",$O46/$I46))</f>
        <v/>
      </c>
      <c r="Q46" s="3" t="str">
        <f aca="false">IF(OR($B46="",$D46=""),"",IF($D46=0,"",MAX(0,(IF(IF($G46="Yes",IF($H46="Yes",Assumptions!$B$9,Assumptions!$B$8),0)*(($E46+Assumptions!$B$4)*$D46+Assumptions!$B$6*$F46+Assumptions!$B$7)/(1-Assumptions!$B$5-Assumptions!$B$6-IF($G46="Yes",IF($H46="Yes",Assumptions!$B$9,Assumptions!$B$8),0))&lt;=Assumptions!$B$11,(($E46+Assumptions!$B$4)*$D46+Assumptions!$B$6*$F46+Assumptions!$B$7)/(1-Assumptions!$B$5-Assumptions!$B$6-IF($G46="Yes",IF($H46="Yes",Assumptions!$B$9,Assumptions!$B$8),0)),((($E46+Assumptions!$B$4)*$D46+Assumptions!$B$6*$F46+Assumptions!$B$7)+Assumptions!$B$11)/(1-Assumptions!$B$5-Assumptions!$B$6))-$C46)/$D46)))</f>
        <v/>
      </c>
    </row>
    <row r="47" customFormat="false" ht="15" hidden="false" customHeight="false" outlineLevel="0" collapsed="false">
      <c r="B47" s="3"/>
      <c r="C47" s="3"/>
      <c r="E47" s="3"/>
      <c r="F47" s="3"/>
      <c r="I47" s="3" t="str">
        <f aca="false">IF(OR($B47="",$D47=""),"",$B47*$D47+$C47)</f>
        <v/>
      </c>
      <c r="J47" s="3" t="str">
        <f aca="false">IF(OR($B47="",$D47=""),"",$D47*Assumptions!$B$4)</f>
        <v/>
      </c>
      <c r="K47" s="3" t="str">
        <f aca="false">IF(OR($B47="",$D47=""),"",Assumptions!$B$5*$I47)</f>
        <v/>
      </c>
      <c r="L47" s="3" t="str">
        <f aca="false">IF(OR($B47="",$D47=""),"",Assumptions!$B$6*($I47+$F47)+Assumptions!$B$7)</f>
        <v/>
      </c>
      <c r="M47" s="3" t="str">
        <f aca="false">IF(OR($B47="",$D47=""),"",MIN(IF($G47="Yes",IF($H47="Yes",Assumptions!$B$9,Assumptions!$B$8),0)*$I47,Assumptions!$B$11))</f>
        <v/>
      </c>
      <c r="N47" s="3" t="str">
        <f aca="false">IF(OR($B47="",$D47=""),"",$J47+$K47+$L47+$M47)</f>
        <v/>
      </c>
      <c r="O47" s="3" t="str">
        <f aca="false">IF(OR($B47="",$D47=""),"",$I47-$E47*$D47-$N47)</f>
        <v/>
      </c>
      <c r="P47" s="4" t="str">
        <f aca="false">IF(OR($B47="",$D47=""),"",IF($I47=0,"",$O47/$I47))</f>
        <v/>
      </c>
      <c r="Q47" s="3" t="str">
        <f aca="false">IF(OR($B47="",$D47=""),"",IF($D47=0,"",MAX(0,(IF(IF($G47="Yes",IF($H47="Yes",Assumptions!$B$9,Assumptions!$B$8),0)*(($E47+Assumptions!$B$4)*$D47+Assumptions!$B$6*$F47+Assumptions!$B$7)/(1-Assumptions!$B$5-Assumptions!$B$6-IF($G47="Yes",IF($H47="Yes",Assumptions!$B$9,Assumptions!$B$8),0))&lt;=Assumptions!$B$11,(($E47+Assumptions!$B$4)*$D47+Assumptions!$B$6*$F47+Assumptions!$B$7)/(1-Assumptions!$B$5-Assumptions!$B$6-IF($G47="Yes",IF($H47="Yes",Assumptions!$B$9,Assumptions!$B$8),0)),((($E47+Assumptions!$B$4)*$D47+Assumptions!$B$6*$F47+Assumptions!$B$7)+Assumptions!$B$11)/(1-Assumptions!$B$5-Assumptions!$B$6))-$C47)/$D47)))</f>
        <v/>
      </c>
    </row>
    <row r="48" customFormat="false" ht="15" hidden="false" customHeight="false" outlineLevel="0" collapsed="false">
      <c r="B48" s="3"/>
      <c r="C48" s="3"/>
      <c r="E48" s="3"/>
      <c r="F48" s="3"/>
      <c r="I48" s="3" t="str">
        <f aca="false">IF(OR($B48="",$D48=""),"",$B48*$D48+$C48)</f>
        <v/>
      </c>
      <c r="J48" s="3" t="str">
        <f aca="false">IF(OR($B48="",$D48=""),"",$D48*Assumptions!$B$4)</f>
        <v/>
      </c>
      <c r="K48" s="3" t="str">
        <f aca="false">IF(OR($B48="",$D48=""),"",Assumptions!$B$5*$I48)</f>
        <v/>
      </c>
      <c r="L48" s="3" t="str">
        <f aca="false">IF(OR($B48="",$D48=""),"",Assumptions!$B$6*($I48+$F48)+Assumptions!$B$7)</f>
        <v/>
      </c>
      <c r="M48" s="3" t="str">
        <f aca="false">IF(OR($B48="",$D48=""),"",MIN(IF($G48="Yes",IF($H48="Yes",Assumptions!$B$9,Assumptions!$B$8),0)*$I48,Assumptions!$B$11))</f>
        <v/>
      </c>
      <c r="N48" s="3" t="str">
        <f aca="false">IF(OR($B48="",$D48=""),"",$J48+$K48+$L48+$M48)</f>
        <v/>
      </c>
      <c r="O48" s="3" t="str">
        <f aca="false">IF(OR($B48="",$D48=""),"",$I48-$E48*$D48-$N48)</f>
        <v/>
      </c>
      <c r="P48" s="4" t="str">
        <f aca="false">IF(OR($B48="",$D48=""),"",IF($I48=0,"",$O48/$I48))</f>
        <v/>
      </c>
      <c r="Q48" s="3" t="str">
        <f aca="false">IF(OR($B48="",$D48=""),"",IF($D48=0,"",MAX(0,(IF(IF($G48="Yes",IF($H48="Yes",Assumptions!$B$9,Assumptions!$B$8),0)*(($E48+Assumptions!$B$4)*$D48+Assumptions!$B$6*$F48+Assumptions!$B$7)/(1-Assumptions!$B$5-Assumptions!$B$6-IF($G48="Yes",IF($H48="Yes",Assumptions!$B$9,Assumptions!$B$8),0))&lt;=Assumptions!$B$11,(($E48+Assumptions!$B$4)*$D48+Assumptions!$B$6*$F48+Assumptions!$B$7)/(1-Assumptions!$B$5-Assumptions!$B$6-IF($G48="Yes",IF($H48="Yes",Assumptions!$B$9,Assumptions!$B$8),0)),((($E48+Assumptions!$B$4)*$D48+Assumptions!$B$6*$F48+Assumptions!$B$7)+Assumptions!$B$11)/(1-Assumptions!$B$5-Assumptions!$B$6))-$C48)/$D48)))</f>
        <v/>
      </c>
    </row>
    <row r="49" customFormat="false" ht="15" hidden="false" customHeight="false" outlineLevel="0" collapsed="false">
      <c r="B49" s="3"/>
      <c r="C49" s="3"/>
      <c r="E49" s="3"/>
      <c r="F49" s="3"/>
      <c r="I49" s="3" t="str">
        <f aca="false">IF(OR($B49="",$D49=""),"",$B49*$D49+$C49)</f>
        <v/>
      </c>
      <c r="J49" s="3" t="str">
        <f aca="false">IF(OR($B49="",$D49=""),"",$D49*Assumptions!$B$4)</f>
        <v/>
      </c>
      <c r="K49" s="3" t="str">
        <f aca="false">IF(OR($B49="",$D49=""),"",Assumptions!$B$5*$I49)</f>
        <v/>
      </c>
      <c r="L49" s="3" t="str">
        <f aca="false">IF(OR($B49="",$D49=""),"",Assumptions!$B$6*($I49+$F49)+Assumptions!$B$7)</f>
        <v/>
      </c>
      <c r="M49" s="3" t="str">
        <f aca="false">IF(OR($B49="",$D49=""),"",MIN(IF($G49="Yes",IF($H49="Yes",Assumptions!$B$9,Assumptions!$B$8),0)*$I49,Assumptions!$B$11))</f>
        <v/>
      </c>
      <c r="N49" s="3" t="str">
        <f aca="false">IF(OR($B49="",$D49=""),"",$J49+$K49+$L49+$M49)</f>
        <v/>
      </c>
      <c r="O49" s="3" t="str">
        <f aca="false">IF(OR($B49="",$D49=""),"",$I49-$E49*$D49-$N49)</f>
        <v/>
      </c>
      <c r="P49" s="4" t="str">
        <f aca="false">IF(OR($B49="",$D49=""),"",IF($I49=0,"",$O49/$I49))</f>
        <v/>
      </c>
      <c r="Q49" s="3" t="str">
        <f aca="false">IF(OR($B49="",$D49=""),"",IF($D49=0,"",MAX(0,(IF(IF($G49="Yes",IF($H49="Yes",Assumptions!$B$9,Assumptions!$B$8),0)*(($E49+Assumptions!$B$4)*$D49+Assumptions!$B$6*$F49+Assumptions!$B$7)/(1-Assumptions!$B$5-Assumptions!$B$6-IF($G49="Yes",IF($H49="Yes",Assumptions!$B$9,Assumptions!$B$8),0))&lt;=Assumptions!$B$11,(($E49+Assumptions!$B$4)*$D49+Assumptions!$B$6*$F49+Assumptions!$B$7)/(1-Assumptions!$B$5-Assumptions!$B$6-IF($G49="Yes",IF($H49="Yes",Assumptions!$B$9,Assumptions!$B$8),0)),((($E49+Assumptions!$B$4)*$D49+Assumptions!$B$6*$F49+Assumptions!$B$7)+Assumptions!$B$11)/(1-Assumptions!$B$5-Assumptions!$B$6))-$C49)/$D49)))</f>
        <v/>
      </c>
    </row>
    <row r="50" customFormat="false" ht="15" hidden="false" customHeight="false" outlineLevel="0" collapsed="false">
      <c r="B50" s="3"/>
      <c r="C50" s="3"/>
      <c r="E50" s="3"/>
      <c r="F50" s="3"/>
      <c r="I50" s="3" t="str">
        <f aca="false">IF(OR($B50="",$D50=""),"",$B50*$D50+$C50)</f>
        <v/>
      </c>
      <c r="J50" s="3" t="str">
        <f aca="false">IF(OR($B50="",$D50=""),"",$D50*Assumptions!$B$4)</f>
        <v/>
      </c>
      <c r="K50" s="3" t="str">
        <f aca="false">IF(OR($B50="",$D50=""),"",Assumptions!$B$5*$I50)</f>
        <v/>
      </c>
      <c r="L50" s="3" t="str">
        <f aca="false">IF(OR($B50="",$D50=""),"",Assumptions!$B$6*($I50+$F50)+Assumptions!$B$7)</f>
        <v/>
      </c>
      <c r="M50" s="3" t="str">
        <f aca="false">IF(OR($B50="",$D50=""),"",MIN(IF($G50="Yes",IF($H50="Yes",Assumptions!$B$9,Assumptions!$B$8),0)*$I50,Assumptions!$B$11))</f>
        <v/>
      </c>
      <c r="N50" s="3" t="str">
        <f aca="false">IF(OR($B50="",$D50=""),"",$J50+$K50+$L50+$M50)</f>
        <v/>
      </c>
      <c r="O50" s="3" t="str">
        <f aca="false">IF(OR($B50="",$D50=""),"",$I50-$E50*$D50-$N50)</f>
        <v/>
      </c>
      <c r="P50" s="4" t="str">
        <f aca="false">IF(OR($B50="",$D50=""),"",IF($I50=0,"",$O50/$I50))</f>
        <v/>
      </c>
      <c r="Q50" s="3" t="str">
        <f aca="false">IF(OR($B50="",$D50=""),"",IF($D50=0,"",MAX(0,(IF(IF($G50="Yes",IF($H50="Yes",Assumptions!$B$9,Assumptions!$B$8),0)*(($E50+Assumptions!$B$4)*$D50+Assumptions!$B$6*$F50+Assumptions!$B$7)/(1-Assumptions!$B$5-Assumptions!$B$6-IF($G50="Yes",IF($H50="Yes",Assumptions!$B$9,Assumptions!$B$8),0))&lt;=Assumptions!$B$11,(($E50+Assumptions!$B$4)*$D50+Assumptions!$B$6*$F50+Assumptions!$B$7)/(1-Assumptions!$B$5-Assumptions!$B$6-IF($G50="Yes",IF($H50="Yes",Assumptions!$B$9,Assumptions!$B$8),0)),((($E50+Assumptions!$B$4)*$D50+Assumptions!$B$6*$F50+Assumptions!$B$7)+Assumptions!$B$11)/(1-Assumptions!$B$5-Assumptions!$B$6))-$C50)/$D50)))</f>
        <v/>
      </c>
    </row>
    <row r="51" customFormat="false" ht="15" hidden="false" customHeight="false" outlineLevel="0" collapsed="false">
      <c r="B51" s="3"/>
      <c r="C51" s="3"/>
      <c r="E51" s="3"/>
      <c r="F51" s="3"/>
      <c r="I51" s="3" t="str">
        <f aca="false">IF(OR($B51="",$D51=""),"",$B51*$D51+$C51)</f>
        <v/>
      </c>
      <c r="J51" s="3" t="str">
        <f aca="false">IF(OR($B51="",$D51=""),"",$D51*Assumptions!$B$4)</f>
        <v/>
      </c>
      <c r="K51" s="3" t="str">
        <f aca="false">IF(OR($B51="",$D51=""),"",Assumptions!$B$5*$I51)</f>
        <v/>
      </c>
      <c r="L51" s="3" t="str">
        <f aca="false">IF(OR($B51="",$D51=""),"",Assumptions!$B$6*($I51+$F51)+Assumptions!$B$7)</f>
        <v/>
      </c>
      <c r="M51" s="3" t="str">
        <f aca="false">IF(OR($B51="",$D51=""),"",MIN(IF($G51="Yes",IF($H51="Yes",Assumptions!$B$9,Assumptions!$B$8),0)*$I51,Assumptions!$B$11))</f>
        <v/>
      </c>
      <c r="N51" s="3" t="str">
        <f aca="false">IF(OR($B51="",$D51=""),"",$J51+$K51+$L51+$M51)</f>
        <v/>
      </c>
      <c r="O51" s="3" t="str">
        <f aca="false">IF(OR($B51="",$D51=""),"",$I51-$E51*$D51-$N51)</f>
        <v/>
      </c>
      <c r="P51" s="4" t="str">
        <f aca="false">IF(OR($B51="",$D51=""),"",IF($I51=0,"",$O51/$I51))</f>
        <v/>
      </c>
      <c r="Q51" s="3" t="str">
        <f aca="false">IF(OR($B51="",$D51=""),"",IF($D51=0,"",MAX(0,(IF(IF($G51="Yes",IF($H51="Yes",Assumptions!$B$9,Assumptions!$B$8),0)*(($E51+Assumptions!$B$4)*$D51+Assumptions!$B$6*$F51+Assumptions!$B$7)/(1-Assumptions!$B$5-Assumptions!$B$6-IF($G51="Yes",IF($H51="Yes",Assumptions!$B$9,Assumptions!$B$8),0))&lt;=Assumptions!$B$11,(($E51+Assumptions!$B$4)*$D51+Assumptions!$B$6*$F51+Assumptions!$B$7)/(1-Assumptions!$B$5-Assumptions!$B$6-IF($G51="Yes",IF($H51="Yes",Assumptions!$B$9,Assumptions!$B$8),0)),((($E51+Assumptions!$B$4)*$D51+Assumptions!$B$6*$F51+Assumptions!$B$7)+Assumptions!$B$11)/(1-Assumptions!$B$5-Assumptions!$B$6))-$C51)/$D51)))</f>
        <v/>
      </c>
    </row>
    <row r="52" customFormat="false" ht="15" hidden="false" customHeight="false" outlineLevel="0" collapsed="false">
      <c r="B52" s="3"/>
      <c r="C52" s="3"/>
      <c r="E52" s="3"/>
      <c r="F52" s="3"/>
      <c r="I52" s="3" t="str">
        <f aca="false">IF(OR($B52="",$D52=""),"",$B52*$D52+$C52)</f>
        <v/>
      </c>
      <c r="J52" s="3" t="str">
        <f aca="false">IF(OR($B52="",$D52=""),"",$D52*Assumptions!$B$4)</f>
        <v/>
      </c>
      <c r="K52" s="3" t="str">
        <f aca="false">IF(OR($B52="",$D52=""),"",Assumptions!$B$5*$I52)</f>
        <v/>
      </c>
      <c r="L52" s="3" t="str">
        <f aca="false">IF(OR($B52="",$D52=""),"",Assumptions!$B$6*($I52+$F52)+Assumptions!$B$7)</f>
        <v/>
      </c>
      <c r="M52" s="3" t="str">
        <f aca="false">IF(OR($B52="",$D52=""),"",MIN(IF($G52="Yes",IF($H52="Yes",Assumptions!$B$9,Assumptions!$B$8),0)*$I52,Assumptions!$B$11))</f>
        <v/>
      </c>
      <c r="N52" s="3" t="str">
        <f aca="false">IF(OR($B52="",$D52=""),"",$J52+$K52+$L52+$M52)</f>
        <v/>
      </c>
      <c r="O52" s="3" t="str">
        <f aca="false">IF(OR($B52="",$D52=""),"",$I52-$E52*$D52-$N52)</f>
        <v/>
      </c>
      <c r="P52" s="4" t="str">
        <f aca="false">IF(OR($B52="",$D52=""),"",IF($I52=0,"",$O52/$I52))</f>
        <v/>
      </c>
      <c r="Q52" s="3" t="str">
        <f aca="false">IF(OR($B52="",$D52=""),"",IF($D52=0,"",MAX(0,(IF(IF($G52="Yes",IF($H52="Yes",Assumptions!$B$9,Assumptions!$B$8),0)*(($E52+Assumptions!$B$4)*$D52+Assumptions!$B$6*$F52+Assumptions!$B$7)/(1-Assumptions!$B$5-Assumptions!$B$6-IF($G52="Yes",IF($H52="Yes",Assumptions!$B$9,Assumptions!$B$8),0))&lt;=Assumptions!$B$11,(($E52+Assumptions!$B$4)*$D52+Assumptions!$B$6*$F52+Assumptions!$B$7)/(1-Assumptions!$B$5-Assumptions!$B$6-IF($G52="Yes",IF($H52="Yes",Assumptions!$B$9,Assumptions!$B$8),0)),((($E52+Assumptions!$B$4)*$D52+Assumptions!$B$6*$F52+Assumptions!$B$7)+Assumptions!$B$11)/(1-Assumptions!$B$5-Assumptions!$B$6))-$C52)/$D52)))</f>
        <v/>
      </c>
    </row>
    <row r="53" customFormat="false" ht="15" hidden="false" customHeight="false" outlineLevel="0" collapsed="false">
      <c r="B53" s="3"/>
      <c r="C53" s="3"/>
      <c r="E53" s="3"/>
      <c r="F53" s="3"/>
      <c r="I53" s="3" t="str">
        <f aca="false">IF(OR($B53="",$D53=""),"",$B53*$D53+$C53)</f>
        <v/>
      </c>
      <c r="J53" s="3" t="str">
        <f aca="false">IF(OR($B53="",$D53=""),"",$D53*Assumptions!$B$4)</f>
        <v/>
      </c>
      <c r="K53" s="3" t="str">
        <f aca="false">IF(OR($B53="",$D53=""),"",Assumptions!$B$5*$I53)</f>
        <v/>
      </c>
      <c r="L53" s="3" t="str">
        <f aca="false">IF(OR($B53="",$D53=""),"",Assumptions!$B$6*($I53+$F53)+Assumptions!$B$7)</f>
        <v/>
      </c>
      <c r="M53" s="3" t="str">
        <f aca="false">IF(OR($B53="",$D53=""),"",MIN(IF($G53="Yes",IF($H53="Yes",Assumptions!$B$9,Assumptions!$B$8),0)*$I53,Assumptions!$B$11))</f>
        <v/>
      </c>
      <c r="N53" s="3" t="str">
        <f aca="false">IF(OR($B53="",$D53=""),"",$J53+$K53+$L53+$M53)</f>
        <v/>
      </c>
      <c r="O53" s="3" t="str">
        <f aca="false">IF(OR($B53="",$D53=""),"",$I53-$E53*$D53-$N53)</f>
        <v/>
      </c>
      <c r="P53" s="4" t="str">
        <f aca="false">IF(OR($B53="",$D53=""),"",IF($I53=0,"",$O53/$I53))</f>
        <v/>
      </c>
      <c r="Q53" s="3" t="str">
        <f aca="false">IF(OR($B53="",$D53=""),"",IF($D53=0,"",MAX(0,(IF(IF($G53="Yes",IF($H53="Yes",Assumptions!$B$9,Assumptions!$B$8),0)*(($E53+Assumptions!$B$4)*$D53+Assumptions!$B$6*$F53+Assumptions!$B$7)/(1-Assumptions!$B$5-Assumptions!$B$6-IF($G53="Yes",IF($H53="Yes",Assumptions!$B$9,Assumptions!$B$8),0))&lt;=Assumptions!$B$11,(($E53+Assumptions!$B$4)*$D53+Assumptions!$B$6*$F53+Assumptions!$B$7)/(1-Assumptions!$B$5-Assumptions!$B$6-IF($G53="Yes",IF($H53="Yes",Assumptions!$B$9,Assumptions!$B$8),0)),((($E53+Assumptions!$B$4)*$D53+Assumptions!$B$6*$F53+Assumptions!$B$7)+Assumptions!$B$11)/(1-Assumptions!$B$5-Assumptions!$B$6))-$C53)/$D53)))</f>
        <v/>
      </c>
    </row>
    <row r="54" customFormat="false" ht="15" hidden="false" customHeight="false" outlineLevel="0" collapsed="false">
      <c r="B54" s="3"/>
      <c r="C54" s="3"/>
      <c r="E54" s="3"/>
      <c r="F54" s="3"/>
      <c r="I54" s="3" t="str">
        <f aca="false">IF(OR($B54="",$D54=""),"",$B54*$D54+$C54)</f>
        <v/>
      </c>
      <c r="J54" s="3" t="str">
        <f aca="false">IF(OR($B54="",$D54=""),"",$D54*Assumptions!$B$4)</f>
        <v/>
      </c>
      <c r="K54" s="3" t="str">
        <f aca="false">IF(OR($B54="",$D54=""),"",Assumptions!$B$5*$I54)</f>
        <v/>
      </c>
      <c r="L54" s="3" t="str">
        <f aca="false">IF(OR($B54="",$D54=""),"",Assumptions!$B$6*($I54+$F54)+Assumptions!$B$7)</f>
        <v/>
      </c>
      <c r="M54" s="3" t="str">
        <f aca="false">IF(OR($B54="",$D54=""),"",MIN(IF($G54="Yes",IF($H54="Yes",Assumptions!$B$9,Assumptions!$B$8),0)*$I54,Assumptions!$B$11))</f>
        <v/>
      </c>
      <c r="N54" s="3" t="str">
        <f aca="false">IF(OR($B54="",$D54=""),"",$J54+$K54+$L54+$M54)</f>
        <v/>
      </c>
      <c r="O54" s="3" t="str">
        <f aca="false">IF(OR($B54="",$D54=""),"",$I54-$E54*$D54-$N54)</f>
        <v/>
      </c>
      <c r="P54" s="4" t="str">
        <f aca="false">IF(OR($B54="",$D54=""),"",IF($I54=0,"",$O54/$I54))</f>
        <v/>
      </c>
      <c r="Q54" s="3" t="str">
        <f aca="false">IF(OR($B54="",$D54=""),"",IF($D54=0,"",MAX(0,(IF(IF($G54="Yes",IF($H54="Yes",Assumptions!$B$9,Assumptions!$B$8),0)*(($E54+Assumptions!$B$4)*$D54+Assumptions!$B$6*$F54+Assumptions!$B$7)/(1-Assumptions!$B$5-Assumptions!$B$6-IF($G54="Yes",IF($H54="Yes",Assumptions!$B$9,Assumptions!$B$8),0))&lt;=Assumptions!$B$11,(($E54+Assumptions!$B$4)*$D54+Assumptions!$B$6*$F54+Assumptions!$B$7)/(1-Assumptions!$B$5-Assumptions!$B$6-IF($G54="Yes",IF($H54="Yes",Assumptions!$B$9,Assumptions!$B$8),0)),((($E54+Assumptions!$B$4)*$D54+Assumptions!$B$6*$F54+Assumptions!$B$7)+Assumptions!$B$11)/(1-Assumptions!$B$5-Assumptions!$B$6))-$C54)/$D54)))</f>
        <v/>
      </c>
    </row>
    <row r="56" customFormat="false" ht="15" hidden="false" customHeight="false" outlineLevel="0" collapsed="false">
      <c r="A56" s="2" t="s">
        <v>19</v>
      </c>
      <c r="I56" s="3" t="n">
        <f aca="false">SUM(I5:I54)</f>
        <v>0</v>
      </c>
      <c r="J56" s="3" t="n">
        <f aca="false">SUM(J5:J54)</f>
        <v>0</v>
      </c>
      <c r="K56" s="3" t="n">
        <f aca="false">SUM(K5:K54)</f>
        <v>0</v>
      </c>
      <c r="L56" s="3" t="n">
        <f aca="false">SUM(L5:L54)</f>
        <v>0</v>
      </c>
      <c r="M56" s="3" t="n">
        <f aca="false">SUM(M5:M54)</f>
        <v>0</v>
      </c>
      <c r="N56" s="3" t="n">
        <f aca="false">SUM(N5:N54)</f>
        <v>0</v>
      </c>
      <c r="O56" s="3" t="n">
        <f aca="false">SUM(O5:O54)</f>
        <v>0</v>
      </c>
      <c r="P56" s="4" t="str">
        <f aca="false">IF(I56=0,"",O56/I56)</f>
        <v/>
      </c>
      <c r="Q56" s="3"/>
    </row>
  </sheetData>
  <dataValidations count="1">
    <dataValidation allowBlank="true" errorStyle="stop" operator="between" showDropDown="false" showErrorMessage="false" showInputMessage="false" sqref="G5:H5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90"/>
  </cols>
  <sheetData>
    <row r="1" customFormat="false" ht="17.35" hidden="false" customHeight="false" outlineLevel="0" collapsed="false">
      <c r="A1" s="1" t="s">
        <v>20</v>
      </c>
    </row>
    <row r="3" customFormat="false" ht="15" hidden="false" customHeight="false" outlineLevel="0" collapsed="false">
      <c r="A3" s="0" t="s">
        <v>21</v>
      </c>
      <c r="B3" s="0" t="s">
        <v>22</v>
      </c>
    </row>
    <row r="4" customFormat="false" ht="15" hidden="false" customHeight="false" outlineLevel="0" collapsed="false">
      <c r="A4" s="0" t="s">
        <v>23</v>
      </c>
      <c r="B4" s="0" t="n">
        <v>0.2</v>
      </c>
    </row>
    <row r="5" customFormat="false" ht="15" hidden="false" customHeight="false" outlineLevel="0" collapsed="false">
      <c r="A5" s="0" t="s">
        <v>24</v>
      </c>
      <c r="B5" s="0" t="n">
        <v>0.065</v>
      </c>
    </row>
    <row r="6" customFormat="false" ht="15" hidden="false" customHeight="false" outlineLevel="0" collapsed="false">
      <c r="A6" s="0" t="s">
        <v>25</v>
      </c>
      <c r="B6" s="0" t="n">
        <v>0.03</v>
      </c>
    </row>
    <row r="7" customFormat="false" ht="15" hidden="false" customHeight="false" outlineLevel="0" collapsed="false">
      <c r="A7" s="0" t="s">
        <v>26</v>
      </c>
      <c r="B7" s="0" t="n">
        <v>0.25</v>
      </c>
    </row>
    <row r="8" customFormat="false" ht="15" hidden="false" customHeight="false" outlineLevel="0" collapsed="false">
      <c r="A8" s="0" t="s">
        <v>27</v>
      </c>
      <c r="B8" s="0" t="n">
        <v>0.15</v>
      </c>
    </row>
    <row r="9" customFormat="false" ht="15" hidden="false" customHeight="false" outlineLevel="0" collapsed="false">
      <c r="A9" s="0" t="s">
        <v>28</v>
      </c>
      <c r="B9" s="0" t="n">
        <v>0.12</v>
      </c>
    </row>
    <row r="10" customFormat="false" ht="15" hidden="false" customHeight="false" outlineLevel="0" collapsed="false">
      <c r="A10" s="0" t="s">
        <v>29</v>
      </c>
      <c r="B10" s="0" t="n">
        <v>10000</v>
      </c>
    </row>
    <row r="11" customFormat="false" ht="15" hidden="false" customHeight="false" outlineLevel="0" collapsed="false">
      <c r="A11" s="0" t="s">
        <v>30</v>
      </c>
      <c r="B11" s="0" t="n">
        <v>100</v>
      </c>
    </row>
    <row r="13" customFormat="false" ht="15" hidden="false" customHeight="false" outlineLevel="0" collapsed="false">
      <c r="A13" s="0" t="s">
        <v>31</v>
      </c>
    </row>
    <row r="14" customFormat="false" ht="15" hidden="false" customHeight="false" outlineLevel="0" collapsed="false">
      <c r="A14" s="0" t="s">
        <v>32</v>
      </c>
    </row>
    <row r="15" customFormat="false" ht="15" hidden="false" customHeight="false" outlineLevel="0" collapsed="false">
      <c r="A15" s="0" t="s">
        <v>33</v>
      </c>
    </row>
    <row r="16" customFormat="false" ht="15" hidden="false" customHeight="false" outlineLevel="0" collapsed="false">
      <c r="A16" s="0" t="s">
        <v>34</v>
      </c>
    </row>
    <row r="17" customFormat="false" ht="15" hidden="false" customHeight="false" outlineLevel="0" collapsed="false">
      <c r="A17" s="0" t="s">
        <v>35</v>
      </c>
    </row>
    <row r="18" customFormat="false" ht="15" hidden="false" customHeight="false" outlineLevel="0" collapsed="false">
      <c r="A18" s="0" t="s">
        <v>36</v>
      </c>
    </row>
    <row r="19" customFormat="false" ht="15" hidden="false" customHeight="false" outlineLevel="0" collapsed="false">
      <c r="A19" s="0"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0"/>
  </cols>
  <sheetData>
    <row r="1" customFormat="false" ht="17.35" hidden="false" customHeight="false" outlineLevel="0" collapsed="false">
      <c r="A1" s="1" t="s">
        <v>38</v>
      </c>
    </row>
    <row r="3" customFormat="false" ht="15" hidden="false" customHeight="false" outlineLevel="0" collapsed="false">
      <c r="A3" s="0" t="s">
        <v>39</v>
      </c>
    </row>
    <row r="4" customFormat="false" ht="15" hidden="false" customHeight="false" outlineLevel="0" collapsed="false">
      <c r="A4" s="0" t="s">
        <v>40</v>
      </c>
    </row>
    <row r="5" customFormat="false" ht="15" hidden="false" customHeight="false" outlineLevel="0" collapsed="false">
      <c r="A5" s="0" t="s">
        <v>41</v>
      </c>
    </row>
    <row r="6" customFormat="false" ht="15" hidden="false" customHeight="false" outlineLevel="0" collapsed="false">
      <c r="A6" s="0" t="s">
        <v>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2026-10-14T19:00:59Z</dcterms:created>
  <dc:creator>openpyxl</dc:creator>
  <dc:description/>
  <dc:language>en-US</dc:language>
  <cp:lastModifiedBy/>
  <dcterms:modified xsi:type="dcterms:W3CDTF">2026-10-14T19:00:59Z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